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K:\3949 - ACCUEIL SOUS PREF GRASSE\DCE\"/>
    </mc:Choice>
  </mc:AlternateContent>
  <xr:revisionPtr revIDLastSave="0" documentId="13_ncr:1_{8FD6417A-C870-47F1-8794-F5DAA32C4FFF}" xr6:coauthVersionLast="47" xr6:coauthVersionMax="47" xr10:uidLastSave="{00000000-0000-0000-0000-000000000000}"/>
  <bookViews>
    <workbookView xWindow="-108" yWindow="-108" windowWidth="30936" windowHeight="16896" xr2:uid="{00000000-000D-0000-FFFF-FFFF00000000}"/>
  </bookViews>
  <sheets>
    <sheet name="RECAP" sheetId="5" r:id="rId1"/>
    <sheet name="lot 1" sheetId="4" r:id="rId2"/>
    <sheet name="lot 2" sheetId="7" r:id="rId3"/>
    <sheet name="lot 3" sheetId="8" r:id="rId4"/>
    <sheet name="lot 4" sheetId="10" r:id="rId5"/>
    <sheet name="lot 5" sheetId="11" r:id="rId6"/>
    <sheet name="lot 6" sheetId="12" r:id="rId7"/>
  </sheets>
  <definedNames>
    <definedName name="_xlnm.Print_Titles" localSheetId="1">'lot 1'!$1:$1</definedName>
    <definedName name="_xlnm.Print_Titles" localSheetId="2">'lot 2'!$1:$1</definedName>
    <definedName name="_xlnm.Print_Titles" localSheetId="3">'lot 3'!$1:$1</definedName>
    <definedName name="_xlnm.Print_Titles" localSheetId="4">'lot 4'!$1:$1</definedName>
    <definedName name="_xlnm.Print_Titles" localSheetId="5">'lot 5'!$1:$1</definedName>
    <definedName name="_xlnm.Print_Titles" localSheetId="6">'lot 6'!$1:$1</definedName>
    <definedName name="_xlnm.Print_Titles" localSheetId="0">RECAP!$1:$1</definedName>
    <definedName name="_xlnm.Print_Area" localSheetId="1">'lot 1'!$A$1:$H$77</definedName>
    <definedName name="_xlnm.Print_Area" localSheetId="2">'lot 2'!$A$1:$H$85</definedName>
    <definedName name="_xlnm.Print_Area" localSheetId="3">'lot 3'!$A$1:$H$81</definedName>
    <definedName name="_xlnm.Print_Area" localSheetId="4">'lot 4'!$A$1:$H$25</definedName>
    <definedName name="_xlnm.Print_Area" localSheetId="5">'lot 5'!$A$1:$H$32</definedName>
    <definedName name="_xlnm.Print_Area" localSheetId="6">'lot 6'!$A$1:$H$29</definedName>
    <definedName name="_xlnm.Print_Area" localSheetId="0">RECAP!$A$1:$F$21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2" i="4" l="1"/>
  <c r="A14" i="5"/>
  <c r="A15" i="5" s="1"/>
  <c r="A16" i="5" s="1"/>
  <c r="A17" i="5" s="1"/>
  <c r="G79" i="7"/>
  <c r="G78" i="7"/>
  <c r="G77" i="7"/>
  <c r="G76" i="7"/>
  <c r="G74" i="7"/>
  <c r="G73" i="7"/>
  <c r="G71" i="7"/>
  <c r="G70" i="7"/>
  <c r="G22" i="10"/>
  <c r="G73" i="8" l="1"/>
  <c r="H25" i="12"/>
  <c r="H24" i="12"/>
  <c r="H23" i="12"/>
  <c r="H46" i="4"/>
  <c r="H30" i="11"/>
  <c r="G30" i="11"/>
  <c r="H26" i="11"/>
  <c r="H21" i="11"/>
  <c r="H18" i="11"/>
  <c r="G28" i="11"/>
  <c r="G25" i="11"/>
  <c r="G23" i="11"/>
  <c r="G20" i="11"/>
  <c r="G17" i="11"/>
  <c r="G69" i="8" l="1"/>
  <c r="H27" i="12" l="1"/>
  <c r="F17" i="5" s="1"/>
  <c r="G17" i="12"/>
  <c r="A13" i="12"/>
  <c r="A10" i="12"/>
  <c r="A6" i="12"/>
  <c r="A4" i="12"/>
  <c r="A3" i="12"/>
  <c r="A2" i="12"/>
  <c r="F16" i="5"/>
  <c r="A13" i="11"/>
  <c r="A10" i="11"/>
  <c r="A6" i="11"/>
  <c r="A4" i="11"/>
  <c r="A3" i="11"/>
  <c r="A2" i="11"/>
  <c r="H23" i="10"/>
  <c r="G21" i="10"/>
  <c r="G18" i="10"/>
  <c r="G17" i="10"/>
  <c r="A13" i="10"/>
  <c r="A10" i="10"/>
  <c r="A6" i="10"/>
  <c r="A4" i="10"/>
  <c r="A3" i="10"/>
  <c r="A2" i="10"/>
  <c r="F14" i="5"/>
  <c r="H79" i="8"/>
  <c r="G75" i="8"/>
  <c r="G74" i="8"/>
  <c r="G72" i="8"/>
  <c r="G71" i="8"/>
  <c r="G23" i="10" l="1"/>
  <c r="E15" i="5" s="1"/>
  <c r="H24" i="10"/>
  <c r="H25" i="10" s="1"/>
  <c r="F15" i="5"/>
  <c r="E16" i="5"/>
  <c r="G27" i="12"/>
  <c r="E17" i="5" s="1"/>
  <c r="H28" i="12"/>
  <c r="H29" i="12" s="1"/>
  <c r="H31" i="11"/>
  <c r="H32" i="11" s="1"/>
  <c r="G24" i="10" l="1"/>
  <c r="G25" i="10" s="1"/>
  <c r="G28" i="12"/>
  <c r="G29" i="12" s="1"/>
  <c r="G31" i="11"/>
  <c r="G32" i="11" s="1"/>
  <c r="G67" i="8"/>
  <c r="G64" i="8"/>
  <c r="G61" i="8"/>
  <c r="G59" i="8"/>
  <c r="G57" i="8"/>
  <c r="G56" i="8"/>
  <c r="G54" i="8"/>
  <c r="G52" i="8"/>
  <c r="G50" i="8"/>
  <c r="G49" i="8"/>
  <c r="G47" i="8"/>
  <c r="G53" i="7" l="1"/>
  <c r="G52" i="7"/>
  <c r="G29" i="8"/>
  <c r="G41" i="8"/>
  <c r="G39" i="8"/>
  <c r="G37" i="8"/>
  <c r="G36" i="8"/>
  <c r="G34" i="8"/>
  <c r="G32" i="8"/>
  <c r="G30" i="8"/>
  <c r="G27" i="8"/>
  <c r="G22" i="8"/>
  <c r="G21" i="8"/>
  <c r="G20" i="8"/>
  <c r="G19" i="8"/>
  <c r="G21" i="7" l="1"/>
  <c r="G43" i="7"/>
  <c r="G32" i="7"/>
  <c r="G23" i="7"/>
  <c r="G22" i="7"/>
  <c r="G63" i="4"/>
  <c r="G57" i="4"/>
  <c r="G61" i="4"/>
  <c r="G60" i="4"/>
  <c r="H53" i="4" l="1"/>
  <c r="G50" i="4"/>
  <c r="H52" i="4"/>
  <c r="G42" i="4"/>
  <c r="G41" i="4"/>
  <c r="G28" i="4"/>
  <c r="G26" i="4"/>
  <c r="G17" i="4"/>
  <c r="A13" i="4" l="1"/>
  <c r="G23" i="8" l="1"/>
  <c r="G47" i="7"/>
  <c r="G46" i="7"/>
  <c r="G42" i="7"/>
  <c r="A10" i="8"/>
  <c r="G68" i="8" l="1"/>
  <c r="G38" i="7"/>
  <c r="G44" i="8"/>
  <c r="G66" i="8"/>
  <c r="G50" i="7"/>
  <c r="G31" i="7"/>
  <c r="G45" i="4" l="1"/>
  <c r="G40" i="4"/>
  <c r="G39" i="4"/>
  <c r="G34" i="4"/>
  <c r="G68" i="7"/>
  <c r="G49" i="7"/>
  <c r="G37" i="7"/>
  <c r="H34" i="7"/>
  <c r="H83" i="7" s="1"/>
  <c r="F13" i="5" s="1"/>
  <c r="H73" i="4"/>
  <c r="G68" i="4"/>
  <c r="G65" i="4"/>
  <c r="G32" i="4"/>
  <c r="G33" i="4"/>
  <c r="G71" i="4"/>
  <c r="G70" i="4"/>
  <c r="G64" i="4"/>
  <c r="G59" i="4"/>
  <c r="G56" i="4"/>
  <c r="G49" i="4"/>
  <c r="G47" i="4"/>
  <c r="G44" i="4"/>
  <c r="G38" i="4"/>
  <c r="A13" i="5"/>
  <c r="H75" i="4" l="1"/>
  <c r="H80" i="8"/>
  <c r="H84" i="7"/>
  <c r="H85" i="7" s="1"/>
  <c r="G24" i="8"/>
  <c r="G77" i="8"/>
  <c r="H76" i="4" l="1"/>
  <c r="H77" i="4" s="1"/>
  <c r="F12" i="5"/>
  <c r="F19" i="5" s="1"/>
  <c r="H81" i="8"/>
  <c r="F20" i="5" l="1"/>
  <c r="F21" i="5" s="1"/>
  <c r="G66" i="7"/>
  <c r="G58" i="7"/>
  <c r="G60" i="7"/>
  <c r="G67" i="7"/>
  <c r="G65" i="7"/>
  <c r="G17" i="8" l="1"/>
  <c r="G79" i="8" s="1"/>
  <c r="E14" i="5" s="1"/>
  <c r="G59" i="7" l="1"/>
  <c r="G57" i="7"/>
  <c r="G56" i="7"/>
  <c r="G25" i="7"/>
  <c r="G24" i="7"/>
  <c r="G41" i="7" l="1"/>
  <c r="A10" i="7" l="1"/>
  <c r="A10" i="4"/>
  <c r="G29" i="7"/>
  <c r="G28" i="7"/>
  <c r="G27" i="7"/>
  <c r="G30" i="7"/>
  <c r="A2" i="4" l="1"/>
  <c r="G21" i="4" l="1"/>
  <c r="G30" i="4" l="1"/>
  <c r="G35" i="4"/>
  <c r="G29" i="4"/>
  <c r="G25" i="4"/>
  <c r="G19" i="4"/>
  <c r="A13" i="8" l="1"/>
  <c r="A6" i="8"/>
  <c r="A4" i="8"/>
  <c r="A3" i="8"/>
  <c r="A2" i="8"/>
  <c r="G82" i="7"/>
  <c r="G62" i="7"/>
  <c r="G18" i="7"/>
  <c r="G17" i="7"/>
  <c r="A13" i="7"/>
  <c r="A6" i="7"/>
  <c r="A4" i="7"/>
  <c r="A3" i="7"/>
  <c r="A2" i="7"/>
  <c r="G83" i="7" l="1"/>
  <c r="E13" i="5" s="1"/>
  <c r="A6" i="4"/>
  <c r="A4" i="4"/>
  <c r="A3" i="4"/>
  <c r="G80" i="8" l="1"/>
  <c r="G84" i="7"/>
  <c r="G85" i="7" s="1"/>
  <c r="G81" i="8" l="1"/>
  <c r="G20" i="4"/>
  <c r="G27" i="4" l="1"/>
  <c r="G75" i="4" s="1"/>
  <c r="E12" i="5" s="1"/>
  <c r="E19" i="5" s="1"/>
  <c r="G76" i="4" l="1"/>
  <c r="G77" i="4" s="1"/>
  <c r="E20" i="5" l="1"/>
  <c r="E21" i="5" s="1"/>
</calcChain>
</file>

<file path=xl/sharedStrings.xml><?xml version="1.0" encoding="utf-8"?>
<sst xmlns="http://schemas.openxmlformats.org/spreadsheetml/2006/main" count="529" uniqueCount="302">
  <si>
    <t>TVA 20%</t>
  </si>
  <si>
    <t>DEFINITION</t>
  </si>
  <si>
    <t>Prix total € HT</t>
  </si>
  <si>
    <t>Unité</t>
  </si>
  <si>
    <t>Quantité</t>
  </si>
  <si>
    <t>m²</t>
  </si>
  <si>
    <t>DPGF</t>
  </si>
  <si>
    <t>MONTANT € HT</t>
  </si>
  <si>
    <t>MONTANT € TTC</t>
  </si>
  <si>
    <t>Dossier de consultation des entreprises</t>
  </si>
  <si>
    <t>U</t>
  </si>
  <si>
    <t>Ens</t>
  </si>
  <si>
    <t>01.1</t>
  </si>
  <si>
    <t>01.2</t>
  </si>
  <si>
    <t>Lot</t>
  </si>
  <si>
    <t>Indice</t>
  </si>
  <si>
    <t>Date</t>
  </si>
  <si>
    <t>Montant total € HT</t>
  </si>
  <si>
    <t>N° lot</t>
  </si>
  <si>
    <t>Qté ctrl</t>
  </si>
  <si>
    <t>Prix unitaire €</t>
  </si>
  <si>
    <t>Indice 0</t>
  </si>
  <si>
    <t>Peinture</t>
  </si>
  <si>
    <t>RECAPITULATIF DES LOTS</t>
  </si>
  <si>
    <t>Démolition</t>
  </si>
  <si>
    <t>Installation de chantier</t>
  </si>
  <si>
    <t>02.1</t>
  </si>
  <si>
    <t>02.2</t>
  </si>
  <si>
    <t>02.3</t>
  </si>
  <si>
    <t>Faux plafond</t>
  </si>
  <si>
    <t>Revêtements de sols souples</t>
  </si>
  <si>
    <t>02.5</t>
  </si>
  <si>
    <t>02.6</t>
  </si>
  <si>
    <t>03.2</t>
  </si>
  <si>
    <t>03.3</t>
  </si>
  <si>
    <t>03.1</t>
  </si>
  <si>
    <t>Ventilation</t>
  </si>
  <si>
    <t>Bloc porte</t>
  </si>
  <si>
    <t>Revêtement de sol soupes</t>
  </si>
  <si>
    <t>ml</t>
  </si>
  <si>
    <t>Faux plafond dalles minérales 600x600 y compris ossature, cornières périphériques</t>
  </si>
  <si>
    <t>01.2.1</t>
  </si>
  <si>
    <t>Cloisons sèches plâtrerie</t>
  </si>
  <si>
    <t>02.3.1</t>
  </si>
  <si>
    <t>02.5.2</t>
  </si>
  <si>
    <t>Préparation des supports avec mise en œuvre de d'enduit de ragréage</t>
  </si>
  <si>
    <t>Fourniture et pose de barre de seuil inox vissé au droit des limites entre revêtements de sols
Réf. Dinac ou équivalent</t>
  </si>
  <si>
    <t>Divers</t>
  </si>
  <si>
    <t>Époussetage, couche d'impression, rebouchage, ponçage, époussetage et deux couches de peinture acrylique</t>
  </si>
  <si>
    <r>
      <rPr>
        <u/>
        <sz val="12"/>
        <color theme="1"/>
        <rFont val="Calibri"/>
        <family val="2"/>
        <scheme val="minor"/>
      </rPr>
      <t>Cantonnement</t>
    </r>
    <r>
      <rPr>
        <sz val="12"/>
        <color theme="1"/>
        <rFont val="Calibri"/>
        <family val="2"/>
        <scheme val="minor"/>
      </rPr>
      <t xml:space="preserve">
Fourniture et pose de cantonnement pour 6 personnes comprenant casiers, table et chaises</t>
    </r>
  </si>
  <si>
    <t>Eclairage</t>
  </si>
  <si>
    <t>Dépose</t>
  </si>
  <si>
    <t>Fourniture, pose et raccordement d'interrupteur simple allumage avec voyant 
Réf. Legrand Mosaïc blanc</t>
  </si>
  <si>
    <t>Plans et schéma armoire, DOE</t>
  </si>
  <si>
    <t>Appareillages</t>
  </si>
  <si>
    <t>Goulotte</t>
  </si>
  <si>
    <t>Fourniture et pose de goulotte double compartiment en allège</t>
  </si>
  <si>
    <t>Raccordement et alimentations</t>
  </si>
  <si>
    <t>Raccordement à la terre des nouveaux équipements</t>
  </si>
  <si>
    <t>Remplacement des départs selon diagnostic</t>
  </si>
  <si>
    <t>Alimentations bureaux</t>
  </si>
  <si>
    <t>Raccordement à la baie existante conservée</t>
  </si>
  <si>
    <t>Etiquetage</t>
  </si>
  <si>
    <t>Ajout de nouveaux départs selon diagnostic</t>
  </si>
  <si>
    <t>Modification précâblage</t>
  </si>
  <si>
    <t>Consignation de l'installation existante</t>
  </si>
  <si>
    <t>Mise en service, régulation et paramétrages</t>
  </si>
  <si>
    <t>Constitution du DOE, bilan de puissance</t>
  </si>
  <si>
    <t>LOT 2 - Courants forts &amp; faibles</t>
  </si>
  <si>
    <t>Dépose, évacuation, traitement et mise à la décharge de:</t>
  </si>
  <si>
    <t>unités</t>
  </si>
  <si>
    <t>01.3</t>
  </si>
  <si>
    <t>Portes &amp; trappes</t>
  </si>
  <si>
    <t>01.4</t>
  </si>
  <si>
    <t>01.5</t>
  </si>
  <si>
    <t>01.5.2</t>
  </si>
  <si>
    <t>01.4.2</t>
  </si>
  <si>
    <t>01.4.1</t>
  </si>
  <si>
    <t>Bureaux modifiés ou rénovés</t>
  </si>
  <si>
    <t>01.6</t>
  </si>
  <si>
    <t>01.6.1</t>
  </si>
  <si>
    <t>01.6.2</t>
  </si>
  <si>
    <t xml:space="preserve">Consignations </t>
  </si>
  <si>
    <t>Eclairage de chantier</t>
  </si>
  <si>
    <t>02.2.1</t>
  </si>
  <si>
    <t>Déconnexion, dépose, évacuation, traitement et mise à la décharge de:</t>
  </si>
  <si>
    <t>02.3.2</t>
  </si>
  <si>
    <t>02.4</t>
  </si>
  <si>
    <t>Fourniture, pose et raccordement de :</t>
  </si>
  <si>
    <t>Raccordements courants forts</t>
  </si>
  <si>
    <t>02.5.1</t>
  </si>
  <si>
    <t>Raccordements courants faibles</t>
  </si>
  <si>
    <t>Fourniture, pose et alimentation de spots circulaires encastrés Led "downlight LED" circulations
Réf. : Thorn Amy ou Zoe Vario ou équivalent</t>
  </si>
  <si>
    <t>Raccordement à l'armoire électrique existante des nouveaux équipements</t>
  </si>
  <si>
    <t>Courants faibles</t>
  </si>
  <si>
    <t>02.7</t>
  </si>
  <si>
    <t>Brassage</t>
  </si>
  <si>
    <t>Protections des ouvrages conservés par polyane, plaques d'isorel au droit des forts passages
Ascenseurs, palier et habillages ascenseurs bulle B, porte accès aile B</t>
  </si>
  <si>
    <t>01.5.1</t>
  </si>
  <si>
    <t>Plinthes PVC ou bois</t>
  </si>
  <si>
    <t>Mise en peinture des encadrements des blocs portes créés
Gris clair - RAL 9002 à confirmer</t>
  </si>
  <si>
    <t>Mise en peinture des 2 faces des blocs portes et encadrements existants conservés
Gris clair - RAL 9002 à confirmer</t>
  </si>
  <si>
    <t>Fourniture, pose et alimentation de "pavé Led" 600x600 encastré dans faux plafond dalles amovibles - accroche à la dalle béton compris
Température de couleur réglable 3 couleurs
Réf. Thorn Anna Vario ou équivalent</t>
  </si>
  <si>
    <t>02.4.2</t>
  </si>
  <si>
    <t>02.4.3</t>
  </si>
  <si>
    <t>03.2.1</t>
  </si>
  <si>
    <t>marché de base</t>
  </si>
  <si>
    <t>options</t>
  </si>
  <si>
    <t>OPTION Prix total € HT</t>
  </si>
  <si>
    <t>Suivant diagnostic à réaliser sur place
ajout clapet coupe-feu sur réseaux existants au droit des cloisons coupe-feu 1H ajoutées</t>
  </si>
  <si>
    <t>Consignation et dépose</t>
  </si>
  <si>
    <t>4 PC</t>
  </si>
  <si>
    <r>
      <t xml:space="preserve">RJ 45 cat 6 (4 par poste)
Création </t>
    </r>
    <r>
      <rPr>
        <u/>
        <sz val="12"/>
        <color theme="1"/>
        <rFont val="Calibri"/>
        <family val="2"/>
        <scheme val="minor"/>
      </rPr>
      <t>ou</t>
    </r>
    <r>
      <rPr>
        <sz val="12"/>
        <color theme="1"/>
        <rFont val="Calibri"/>
        <family val="2"/>
        <scheme val="minor"/>
      </rPr>
      <t xml:space="preserve"> dépose soignée, déplacement et repose de l’existant</t>
    </r>
  </si>
  <si>
    <t>02.4.4</t>
  </si>
  <si>
    <t>02.4.5</t>
  </si>
  <si>
    <t>Bouchonnage des réseaux non utilisés</t>
  </si>
  <si>
    <t>3949 SOUS-PREFECTURE DE GRASSE
Projet de modification des surfaces d'accueil</t>
  </si>
  <si>
    <t>Adresse : 
3, Avenue du Général de Gaulle  06 335 Grasse</t>
  </si>
  <si>
    <t>Installation de chantier, démolition
Cloisons sèches plâtrerie &amp; portes, faux plafond, revêtements sols, peinture, menuiserie, peinture, nettoyage</t>
  </si>
  <si>
    <t>Climatisation, ventilation, chauffage, plomberie</t>
  </si>
  <si>
    <t>Menuiserie extérieure</t>
  </si>
  <si>
    <t>Mobilier</t>
  </si>
  <si>
    <t>Cloisons aluminium vitrophanie</t>
  </si>
  <si>
    <t>Lot 01 - Installation de chantier, démolition
Cloisons sèches plâtrerie &amp; portes, faux plafond, revêtements sols, peinture, menuiserie, peinture, nettoyage</t>
  </si>
  <si>
    <r>
      <rPr>
        <u/>
        <sz val="12"/>
        <color theme="1"/>
        <rFont val="Calibri"/>
        <family val="2"/>
        <scheme val="minor"/>
      </rPr>
      <t>Panneau de chantier</t>
    </r>
    <r>
      <rPr>
        <sz val="12"/>
        <color theme="1"/>
        <rFont val="Calibri"/>
        <family val="2"/>
        <scheme val="minor"/>
      </rPr>
      <t xml:space="preserve">
Fourniture et pose d'un panneau de chantier format largeur 80 x 120 cm à placer sur les portes d'accès donnant sur le chantier </t>
    </r>
  </si>
  <si>
    <r>
      <rPr>
        <u/>
        <sz val="12"/>
        <color theme="1"/>
        <rFont val="Calibri"/>
        <family val="2"/>
        <scheme val="minor"/>
      </rPr>
      <t>Fermeture de chantier</t>
    </r>
    <r>
      <rPr>
        <sz val="12"/>
        <color theme="1"/>
        <rFont val="Calibri"/>
        <family val="2"/>
        <scheme val="minor"/>
      </rPr>
      <t xml:space="preserve">
Fourniture et pose de fermeture de chantier en mélaminé blanc, avec réservations pour porte d'accès
hauteur  env. 3m</t>
    </r>
  </si>
  <si>
    <t>Bloc porte accès zone chantier 
passage 90x205 cm</t>
  </si>
  <si>
    <t>Cloisons de distribution en placoplâtre
Hauteur : env. 3,40m</t>
  </si>
  <si>
    <t>Dépose habillages muraux et verticaux bois</t>
  </si>
  <si>
    <t>Réservation dans cloisons placoplâtre 
coupe-feu existante conservée pour création nouvel accès</t>
  </si>
  <si>
    <t>NB : carrelage existant conservé</t>
  </si>
  <si>
    <t>Faux plafond résille</t>
  </si>
  <si>
    <t>Faux plafond et retombées placo</t>
  </si>
  <si>
    <t>Dépose banque d'accueil, plans de travail, comptoirs bois</t>
  </si>
  <si>
    <r>
      <t>Fourniture et pose de cloisons</t>
    </r>
    <r>
      <rPr>
        <b/>
        <sz val="12"/>
        <color theme="1"/>
        <rFont val="Calibri"/>
        <family val="2"/>
        <scheme val="minor"/>
      </rPr>
      <t xml:space="preserve"> CF 1H</t>
    </r>
    <r>
      <rPr>
        <sz val="12"/>
        <color theme="1"/>
        <rFont val="Calibri"/>
        <family val="2"/>
        <scheme val="minor"/>
      </rPr>
      <t xml:space="preserve"> 
type placoplâtre sur ossature
Hauteur : 3,40m
Y compris réservations pour blocs portes créés</t>
    </r>
  </si>
  <si>
    <t>Rebouchages des cloisons existantes conservées au droit des portes déposées</t>
  </si>
  <si>
    <t>Divers - reprise tableau découpe porte archives</t>
  </si>
  <si>
    <t>Fourniture et pose de doublage type placoplâtre sur ossature
Hauteur : 3,40m</t>
  </si>
  <si>
    <t>Fourniture et pose de doublage collé
Hauteur : 3,40m</t>
  </si>
  <si>
    <t>Fourniture et pose de trappe d'accès
Finition à peindre
dimensions env. 600x600 mm</t>
  </si>
  <si>
    <t>Fourniture et pose de faux plafond en dalles minérales 600x600 mm
Réf. Rockfon Ekla ossature T24 blanche
Altitude : 3 m</t>
  </si>
  <si>
    <t>Option décoration</t>
  </si>
  <si>
    <r>
      <t xml:space="preserve">Fourniture et pose d'îlots acoustiques suspendus Ecophon Solo Circle </t>
    </r>
    <r>
      <rPr>
        <i/>
        <sz val="12"/>
        <color theme="1"/>
        <rFont val="Calibri"/>
        <family val="2"/>
      </rPr>
      <t>Ø 80cm</t>
    </r>
    <r>
      <rPr>
        <i/>
        <sz val="12"/>
        <color theme="1"/>
        <rFont val="Calibri"/>
        <family val="2"/>
        <scheme val="minor"/>
      </rPr>
      <t xml:space="preserve"> 
Coloris Akutex Silent steam</t>
    </r>
  </si>
  <si>
    <r>
      <t xml:space="preserve">Fourniture et pose d'îlots acoustiques suspendus Ecophon Solo Circle </t>
    </r>
    <r>
      <rPr>
        <i/>
        <sz val="12"/>
        <color theme="1"/>
        <rFont val="Calibri"/>
        <family val="2"/>
      </rPr>
      <t>Ø 120cm</t>
    </r>
    <r>
      <rPr>
        <i/>
        <sz val="12"/>
        <color theme="1"/>
        <rFont val="Calibri"/>
        <family val="2"/>
        <scheme val="minor"/>
      </rPr>
      <t xml:space="preserve"> 
Coloris Akutex Silent steam</t>
    </r>
  </si>
  <si>
    <t>Préparation</t>
  </si>
  <si>
    <t>Fourniture et pose de PVC pose libre
Réf. Tarkett iD Square Loose Lay
Coloris English Oak light Brown lames 120x20cm
Pose type parquet à coupe perdue</t>
  </si>
  <si>
    <t>Fourniture et pose de PVC pose libre
Réf. Tarkett iD Square Loose Lay
Coloris Patine Aqua Blue dalles 50x50cm</t>
  </si>
  <si>
    <t>Découpes calepinage de sol</t>
  </si>
  <si>
    <t>Fourniture et pose de plinthes MDF blanc 
ht. 80mm</t>
  </si>
  <si>
    <t>Revêtement</t>
  </si>
  <si>
    <t>01.5.3</t>
  </si>
  <si>
    <t>Quincaillerie</t>
  </si>
  <si>
    <t>Pente au droit changement de niveau ancien comptoir
HT. 10cm x prof. 80cm
Largeur bureaux env. 2,90m</t>
  </si>
  <si>
    <t>Tapis d'entrée dalles 50x50cm Desso Defend AD19
Dimensions : env. 170 x 115cm</t>
  </si>
  <si>
    <t>Finition: A Soignée
- Marque : Seigneurie
- RAL: Blanc RAL 9016 satiné (à confirmer)
- Nature du support: Plaques de plâtre BA13 neuves, cloisons, murs, allèges existants conservés</t>
  </si>
  <si>
    <t>Fourniture et pose de revêtement mural décoratif
Motif à définir dans la gamme
Type photowall ou LePapierPeint.fr 
forfait fourniture à 30€/m² HT prix public</t>
  </si>
  <si>
    <t>mise à jour du 25/06/2025</t>
  </si>
  <si>
    <t>Luminaires en vue du remplacement</t>
  </si>
  <si>
    <t>Goulottes et perches</t>
  </si>
  <si>
    <t>Equipements courants forts &amp; faibles en vue du remplacement</t>
  </si>
  <si>
    <t>Câbles placés ou encastrés dans cloisons et supports déposés</t>
  </si>
  <si>
    <t>Option éclairage décoratif</t>
  </si>
  <si>
    <t>Fourniture, pose et alimentation de suspensions lumineuses
Réf. : ACB lighting Aspen C391642VELI ou équivalent</t>
  </si>
  <si>
    <t>Rezoning locaux existant (couloir, archives)</t>
  </si>
  <si>
    <t>Fourniture, pose et raccordement blocs de secours directionnels
Réf. Legrand BAES d'évacuation encastré à LEDs 45lm 1h Kickspot IP40 IK04 plastique SATI</t>
  </si>
  <si>
    <t>Fourniture et pose de descente de goulotte double de ht. 3m</t>
  </si>
  <si>
    <t>Sur goulotte ou encastré en cloisons
fourniture, pose et raccordement de :</t>
  </si>
  <si>
    <t>6 PC</t>
  </si>
  <si>
    <t>Equipements postes accueil</t>
  </si>
  <si>
    <t>Goulotte de sol (extraplate) pour câblage banque d'accueil</t>
  </si>
  <si>
    <r>
      <t xml:space="preserve">2 RJ 45 cat 6
Création </t>
    </r>
    <r>
      <rPr>
        <u/>
        <sz val="12"/>
        <color theme="1"/>
        <rFont val="Calibri"/>
        <family val="2"/>
        <scheme val="minor"/>
      </rPr>
      <t>ou</t>
    </r>
    <r>
      <rPr>
        <sz val="12"/>
        <color theme="1"/>
        <rFont val="Calibri"/>
        <family val="2"/>
        <scheme val="minor"/>
      </rPr>
      <t xml:space="preserve"> dépose soignée, déplacement et repose de l’existant</t>
    </r>
  </si>
  <si>
    <t>Tableau divisionnaire non conservé</t>
  </si>
  <si>
    <t xml:space="preserve">Equipements postes de travail </t>
  </si>
  <si>
    <t>1PC ménage</t>
  </si>
  <si>
    <t>Fourniture, pose et raccordement alimentation pour unités extérieures de climatisation 
(en extérieur)</t>
  </si>
  <si>
    <t>04.1</t>
  </si>
  <si>
    <t>Réseaux frigorifiques non conservés</t>
  </si>
  <si>
    <t>Réseaux électriques non conservés</t>
  </si>
  <si>
    <t>Réseaux de condensats non conservés</t>
  </si>
  <si>
    <t>Terminaux de diffusion type cassettes plafonnières encastrées</t>
  </si>
  <si>
    <t>04.2</t>
  </si>
  <si>
    <t>02.4.1</t>
  </si>
  <si>
    <t>Groupe de climatisation</t>
  </si>
  <si>
    <t>Etude de puissance à réaliser</t>
  </si>
  <si>
    <t>Réseau frigorifique</t>
  </si>
  <si>
    <t>Mise en œuvre des liaisons frigorifiques entre le groupe et les unités intérieures
Incorporation en cloisons ou doublages placo
Cheminement en faux-plafonds 60 x 60 démontables
Y compris raccords, calorifuges, fixations sur ossature primaire ou en sous-face de plancher</t>
  </si>
  <si>
    <t>Réseau électrique</t>
  </si>
  <si>
    <t>Mise en œuvre des liaisons électriques entre le groupe et les unités intérieures
Incorporation en cloisons ou doublages placo
Cheminement en faux-plafonds 60 x 60 démontables
Fixations sur ossature primaire ou en sous-face de plancher</t>
  </si>
  <si>
    <t>Réseau de commande et thermostats</t>
  </si>
  <si>
    <t>Mise en œuvre des liaisons entre les thermostats de pilotage des températures et les organes de production</t>
  </si>
  <si>
    <t>Réseau d’évacuation des condensats</t>
  </si>
  <si>
    <t>Mise en œuvre de tuyaux PVC entre les unités intérieures et les écoulements les plus proches pour évacuation des
condensats, toutes suggestions d’étanchéité
Y compris pompe de relevage si besoin
Incorporation en cloisons ou doublages placostyle
Cheminement en faux-plafonds 60 x 60 démontables
Fixations sur ossature primaire ou en sous-face de plancher</t>
  </si>
  <si>
    <t>Emplacement au sol, sur supports type bigfoot à dimensionner</t>
  </si>
  <si>
    <t>Fourniture et pose de thermostats pour chaque pièce pour une gestion individuelle
Ces thermostats seront soit filaires soit par télécommandes fixées sur cloison placo / cloison aluminium</t>
  </si>
  <si>
    <t>Unités intérieures cassettes</t>
  </si>
  <si>
    <t>Fourniture et pose d’unités intérieures type cassettes 4 voies 600x600 mm encastrées en faux plafond
Implantation selon plan fourni</t>
  </si>
  <si>
    <t>Fourniture et pose de groupe de climatisation de type VRV placé en coursive extérieure au droit des groupes existants</t>
  </si>
  <si>
    <t>Hauteur sous faux plafond : 3m</t>
  </si>
  <si>
    <t>Arrêt d'urgence</t>
  </si>
  <si>
    <t>Arrêt d'urgence coup de poing électricité &amp; ventilation</t>
  </si>
  <si>
    <t>Fourniture et pose de faux plafond et retombées en plaque de plâtre sur ossature
Altitude : 3 m</t>
  </si>
  <si>
    <t>Climatisation - installation neuve bureaux</t>
  </si>
  <si>
    <t>Climatisation - installation neuve accueil</t>
  </si>
  <si>
    <t>Fourniture et pose de groupe de climatisation de type multisplit ou VRV placé en coursive extérieure au droit des groupes existants</t>
  </si>
  <si>
    <t>Fourniture et pose de thermostats soit filaires soit par télécommandes fixées sur cloison placo</t>
  </si>
  <si>
    <t>à définir</t>
  </si>
  <si>
    <t>Plomberie</t>
  </si>
  <si>
    <t>Consignation du réseau de radiateurs existant</t>
  </si>
  <si>
    <t>Création attentes pour évacuation des condensats de climatisation</t>
  </si>
  <si>
    <t>05.1</t>
  </si>
  <si>
    <t>05.2</t>
  </si>
  <si>
    <t>05.2.1</t>
  </si>
  <si>
    <t>05.3</t>
  </si>
  <si>
    <t>06.1</t>
  </si>
  <si>
    <t>Banque d'accueil</t>
  </si>
  <si>
    <t xml:space="preserve">Option : </t>
  </si>
  <si>
    <t>Avec tablette conforme accessibilité PMR</t>
  </si>
  <si>
    <t>Fourniture, montage et livraison d'un mobilier formant banque d'accueil 1 poste</t>
  </si>
  <si>
    <t>4 Prises de courant intégrées</t>
  </si>
  <si>
    <t>Mélaminé blanc et bois coloris à définir</t>
  </si>
  <si>
    <t>Dimensions : encombrement maximum largeur 2m x profondeur 1,20m</t>
  </si>
  <si>
    <t>Réf. Mobel Linea Delta
ou MDD Tera ou équivalent à proposer</t>
  </si>
  <si>
    <t>Eclairage Led décoratif</t>
  </si>
  <si>
    <t>Autres options à proposer</t>
  </si>
  <si>
    <t>Suivant diagnostic à réaliser sur place
Déplacement et remplacement des bouches de diffusion
Réf. France air DAP03 ou équivalent</t>
  </si>
  <si>
    <t xml:space="preserve">Modification du réseau aéraulique </t>
  </si>
  <si>
    <t>Cloisons pleines</t>
  </si>
  <si>
    <t>Plus-value membrane phonique pour cloisons pleines</t>
  </si>
  <si>
    <t>Cloisons vitrées</t>
  </si>
  <si>
    <t>Portes</t>
  </si>
  <si>
    <t>03.5</t>
  </si>
  <si>
    <t>Vitrophanie</t>
  </si>
  <si>
    <t>Fourniture et pose de cloison pleines
compris vides pour pleins (emplacement des portes)
Hauteur 3 m</t>
  </si>
  <si>
    <t>Plus-value cloison vitrées double vitrage</t>
  </si>
  <si>
    <t>Fourniture et pose de cloison vitrées simple vitrage toute hauteur sous couvre-joints
Hauteur : 3 m</t>
  </si>
  <si>
    <t>Fourniture et pose de profilés d'angle
Hauteur : 3 m</t>
  </si>
  <si>
    <t>Fourniture et pose de portes pleines avec imposte pleines
ht. 220 cm largeur 93 cm</t>
  </si>
  <si>
    <t>Plus-value décors bois clair H3165 ST12 Chêne Vicenza clair ou équivalent</t>
  </si>
  <si>
    <t>Fourniture et pose de bloc porte CF 1/2H
Dimensions : 83 x 204 cm
- Finition : Stratifié blanc
- Ferme-porte côté intérieur du local
- Béquille, rosaces et butée de sol en nylon blanc
- Serrure à cylindre européen et avec bouton moleté de décondamnation coté intérieur du local</t>
  </si>
  <si>
    <t>Option : plus-value stratifié décors bois clair H3165 ST12 Chêne Vicenza clair ou équivalent</t>
  </si>
  <si>
    <t>Fourniture et pose de bloc porte CF 1/2H
Dimensions : 93 x 204 cm
- Finition : stratifié blanc
- Ferme-porte côté intérieur du local
- Béquille, rosaces et butée de sol en nylon blanc
- Serrure à cylindre européen et avec bouton moleté de décondamnation coté intérieur du local</t>
  </si>
  <si>
    <t>Fourniture et pose de film décoratif type dépoli sur cloisons vitrées
ht. 150 cm placé à 30 cm du sol</t>
  </si>
  <si>
    <t>Dépose et évacuation des réseaux d'eau chaude non conservés</t>
  </si>
  <si>
    <t>Dépose et évacuation des radiateurs existant non conservés</t>
  </si>
  <si>
    <t>Remplacement fenêtres</t>
  </si>
  <si>
    <t>Dépose, évacuation et mise à la décharge des châssis existants</t>
  </si>
  <si>
    <t>Réglage et paramétrage porte automatique</t>
  </si>
  <si>
    <t>05.1.1</t>
  </si>
  <si>
    <t>05.1.2</t>
  </si>
  <si>
    <t>Fourniture et pose de châssis aluminium vitrés avec partie basse fixe et vantail à soufflet en partie haute
Dimensions : identiques à l’existant
Largeur 1500mm, hauteur totale 2700mm
Hauteur partie fixe : 1950 mm
Hauteur soufflet : 750mm – identique existant (positionnement meneau intermédiaire)</t>
  </si>
  <si>
    <t>Intervention sur porte automatique existante conservée, coulissante double-vantaux à effacement latéral.
Pour mise en conformité du paramétrage vis-à-vis de la sécurité incendie : 
Afin de permette un déverrouillage automatique de la porte en cas de coupure de courants électrique, sans manipulation externe.
Relevé et diagnostic de l’existant.
Proposition d’une solution de paramétrage, avec ajout ou remplacement d’équipement si nécessaire, à détailler.</t>
  </si>
  <si>
    <t>Consignation de l'installation existante sur la zone travaux</t>
  </si>
  <si>
    <t>Nouveaux équipements</t>
  </si>
  <si>
    <t>L’établissement est équipé d’une alarme incendie existante conservée de type 4, avec déclencheurs manuels au droit des issues de secours et diffuseurs sonores placés afin que l’alarme soir audible dans l’ensemble des locaux.</t>
  </si>
  <si>
    <t>03.3.1</t>
  </si>
  <si>
    <t>Repérage, relevé et diagnostic de l'existant</t>
  </si>
  <si>
    <t>Fourniture, pose et raccordement de déclencheur manuel au droit des issues</t>
  </si>
  <si>
    <t>03.3.2</t>
  </si>
  <si>
    <t>Essais et mise en service</t>
  </si>
  <si>
    <t>03.3.3</t>
  </si>
  <si>
    <t>03.3.4</t>
  </si>
  <si>
    <t>Mise à jour du registre de sécurité</t>
  </si>
  <si>
    <t>Repérage, relevé et diagnostic de l'installation existante, pour intervention en conformité</t>
  </si>
  <si>
    <t>Sécurité incendie / alarme</t>
  </si>
  <si>
    <t>02.7.2</t>
  </si>
  <si>
    <t>02.7.3</t>
  </si>
  <si>
    <t>LOT 3 - Climatisation, chauffage, ventilation</t>
  </si>
  <si>
    <t>03.2.2</t>
  </si>
  <si>
    <t>03.2.3</t>
  </si>
  <si>
    <t>03.2.4</t>
  </si>
  <si>
    <t>03.2.5</t>
  </si>
  <si>
    <t>03.2.6</t>
  </si>
  <si>
    <t>03.2.7</t>
  </si>
  <si>
    <t>03.3.5</t>
  </si>
  <si>
    <t>03.3.6</t>
  </si>
  <si>
    <t>03.3.7</t>
  </si>
  <si>
    <t>03.4</t>
  </si>
  <si>
    <t>03.4.1</t>
  </si>
  <si>
    <t>03.4.2</t>
  </si>
  <si>
    <t>03.4.3</t>
  </si>
  <si>
    <t>03.4.4</t>
  </si>
  <si>
    <t>03.5.1</t>
  </si>
  <si>
    <t>03.5.2</t>
  </si>
  <si>
    <t>03.6</t>
  </si>
  <si>
    <t>04.1.2</t>
  </si>
  <si>
    <t>04.1.1</t>
  </si>
  <si>
    <t>LOT 4 - Menuiserie extérieure</t>
  </si>
  <si>
    <t>05.2.2</t>
  </si>
  <si>
    <t>05.4</t>
  </si>
  <si>
    <t>05.5</t>
  </si>
  <si>
    <t>LOT 6 - Mobilier</t>
  </si>
  <si>
    <t>Courants forts &amp; faibles, sécurité incendie</t>
  </si>
  <si>
    <t>01.1.1</t>
  </si>
  <si>
    <t>01.1.2</t>
  </si>
  <si>
    <t>01.1.3</t>
  </si>
  <si>
    <t>01.1.4</t>
  </si>
  <si>
    <r>
      <t xml:space="preserve">Nettoyage de chantier
</t>
    </r>
    <r>
      <rPr>
        <sz val="12"/>
        <color theme="1"/>
        <rFont val="Calibri"/>
        <family val="2"/>
        <scheme val="minor"/>
      </rPr>
      <t>Entretien hebdomadaire de la zone intérieure et accès livraison, en amont de chaque réunion de chantier, jusqu'à réception des travaux</t>
    </r>
  </si>
  <si>
    <t>Déconnection, dépose évacuation et mise à la décharge des équipements non réutilisés de la zone (déclencheurs manuels, sirènes…)</t>
  </si>
  <si>
    <t>Fourniture, pose et raccordement de sirènes de diffusion de l'alarme afin de que celle-ci soit audible sur l'ensemble des locaux</t>
  </si>
  <si>
    <t>Cheminement vers extérieur : carottage, crosses, etc…</t>
  </si>
  <si>
    <t>LOT 5 - Cloisons aluminium</t>
  </si>
  <si>
    <t>Radiateurs au lot plomberie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</si>
</sst>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2"/>
      <color theme="1"/>
      <name val="Calibri"/>
      <family val="2"/>
      <scheme val="minor"/>
    </font>
    <font>
      <sz val="14"/>
      <color theme="1"/>
      <name val="Calibri"/>
      <family val="2"/>
      <scheme val="minor"/>
    </font>
    <font>
      <sz val="12"/>
      <name val="Calibri"/>
      <family val="2"/>
      <scheme val="minor"/>
    </font>
    <font>
      <sz val="11"/>
      <color theme="1"/>
      <name val="Arial"/>
      <family val="2"/>
    </font>
    <font>
      <sz val="13"/>
      <color theme="1"/>
      <name val="Calibri"/>
      <family val="2"/>
      <scheme val="minor"/>
    </font>
    <font>
      <b/>
      <sz val="12"/>
      <name val="Calibri"/>
      <family val="2"/>
      <scheme val="minor"/>
    </font>
    <font>
      <b/>
      <sz val="16"/>
      <color theme="0"/>
      <name val="Calibri"/>
      <family val="2"/>
      <scheme val="minor"/>
    </font>
    <font>
      <b/>
      <sz val="20"/>
      <color theme="0"/>
      <name val="Calibri"/>
      <family val="2"/>
      <scheme val="minor"/>
    </font>
    <font>
      <u/>
      <sz val="12"/>
      <color theme="1"/>
      <name val="Calibri"/>
      <family val="2"/>
      <scheme val="minor"/>
    </font>
    <font>
      <b/>
      <sz val="12"/>
      <color theme="1"/>
      <name val="Calibri"/>
      <family val="2"/>
      <scheme val="minor"/>
    </font>
    <font>
      <b/>
      <sz val="18"/>
      <color rgb="FF335A6B"/>
      <name val="Calibri"/>
      <family val="2"/>
      <scheme val="minor"/>
    </font>
    <font>
      <b/>
      <sz val="14"/>
      <color theme="0"/>
      <name val="Calibri"/>
      <family val="2"/>
      <scheme val="minor"/>
    </font>
    <font>
      <i/>
      <sz val="11"/>
      <color theme="1"/>
      <name val="Arial"/>
      <family val="2"/>
    </font>
    <font>
      <i/>
      <sz val="12"/>
      <name val="Calibri"/>
      <family val="2"/>
      <scheme val="minor"/>
    </font>
    <font>
      <i/>
      <sz val="11"/>
      <color theme="1"/>
      <name val="Calibri"/>
      <family val="2"/>
      <scheme val="minor"/>
    </font>
    <font>
      <b/>
      <i/>
      <sz val="12"/>
      <name val="Calibri"/>
      <family val="2"/>
      <scheme val="minor"/>
    </font>
    <font>
      <i/>
      <sz val="12"/>
      <color theme="1"/>
      <name val="Calibri"/>
      <family val="2"/>
      <scheme val="minor"/>
    </font>
    <font>
      <b/>
      <i/>
      <sz val="14"/>
      <color theme="0"/>
      <name val="Calibri"/>
      <family val="2"/>
      <scheme val="minor"/>
    </font>
    <font>
      <i/>
      <u/>
      <sz val="12"/>
      <color theme="1"/>
      <name val="Calibri"/>
      <family val="2"/>
      <scheme val="minor"/>
    </font>
    <font>
      <i/>
      <sz val="12"/>
      <color theme="1"/>
      <name val="Calibri"/>
      <family val="2"/>
    </font>
  </fonts>
  <fills count="4">
    <fill>
      <patternFill patternType="none"/>
    </fill>
    <fill>
      <patternFill patternType="gray125"/>
    </fill>
    <fill>
      <patternFill patternType="solid">
        <fgColor theme="0" tint="-0.14999847407452621"/>
        <bgColor indexed="64"/>
      </patternFill>
    </fill>
    <fill>
      <patternFill patternType="solid">
        <fgColor rgb="FF335A6B"/>
        <bgColor indexed="64"/>
      </patternFill>
    </fill>
  </fills>
  <borders count="1">
    <border>
      <left/>
      <right/>
      <top/>
      <bottom/>
      <diagonal/>
    </border>
  </borders>
  <cellStyleXfs count="1">
    <xf numFmtId="0" fontId="0" fillId="0" borderId="0"/>
  </cellStyleXfs>
  <cellXfs count="49">
    <xf numFmtId="0" fontId="0" fillId="0" borderId="0" xfId="0"/>
    <xf numFmtId="0" fontId="4" fillId="0" borderId="0" xfId="0" applyFont="1"/>
    <xf numFmtId="0" fontId="5" fillId="0" borderId="0" xfId="0" applyFont="1"/>
    <xf numFmtId="0" fontId="1" fillId="0" borderId="0" xfId="0" applyFont="1"/>
    <xf numFmtId="0" fontId="2" fillId="0" borderId="0" xfId="0" applyFont="1"/>
    <xf numFmtId="4" fontId="3" fillId="0" borderId="0" xfId="0" applyNumberFormat="1" applyFont="1"/>
    <xf numFmtId="4" fontId="3" fillId="0" borderId="0" xfId="0" applyNumberFormat="1" applyFont="1" applyAlignment="1">
      <alignment horizontal="right"/>
    </xf>
    <xf numFmtId="4" fontId="1" fillId="0" borderId="0" xfId="0" applyNumberFormat="1" applyFont="1" applyAlignment="1">
      <alignment horizontal="center"/>
    </xf>
    <xf numFmtId="0" fontId="1" fillId="2" borderId="0" xfId="0" applyFont="1" applyFill="1"/>
    <xf numFmtId="4" fontId="6" fillId="2" borderId="0" xfId="0" applyNumberFormat="1" applyFont="1" applyFill="1" applyAlignment="1">
      <alignment horizontal="left" wrapText="1"/>
    </xf>
    <xf numFmtId="4" fontId="3" fillId="2" borderId="0" xfId="0" applyNumberFormat="1" applyFont="1" applyFill="1"/>
    <xf numFmtId="4" fontId="3" fillId="2" borderId="0" xfId="0" applyNumberFormat="1" applyFont="1" applyFill="1" applyAlignment="1">
      <alignment horizontal="right"/>
    </xf>
    <xf numFmtId="4" fontId="1" fillId="0" borderId="0" xfId="0" applyNumberFormat="1" applyFont="1"/>
    <xf numFmtId="4" fontId="6" fillId="2" borderId="0" xfId="0" applyNumberFormat="1" applyFont="1" applyFill="1"/>
    <xf numFmtId="4" fontId="1" fillId="0" borderId="0" xfId="0" applyNumberFormat="1" applyFont="1" applyAlignment="1">
      <alignment horizontal="left"/>
    </xf>
    <xf numFmtId="49" fontId="1" fillId="0" borderId="0" xfId="0" applyNumberFormat="1" applyFont="1" applyAlignment="1">
      <alignment horizontal="center"/>
    </xf>
    <xf numFmtId="4" fontId="1" fillId="0" borderId="0" xfId="0" applyNumberFormat="1" applyFont="1" applyAlignment="1">
      <alignment horizontal="left" wrapText="1"/>
    </xf>
    <xf numFmtId="4" fontId="1" fillId="2" borderId="0" xfId="0" applyNumberFormat="1" applyFont="1" applyFill="1" applyAlignment="1">
      <alignment horizontal="center"/>
    </xf>
    <xf numFmtId="49" fontId="1" fillId="2" borderId="0" xfId="0" applyNumberFormat="1" applyFont="1" applyFill="1" applyAlignment="1">
      <alignment horizontal="center"/>
    </xf>
    <xf numFmtId="4" fontId="1" fillId="0" borderId="0" xfId="0" applyNumberFormat="1" applyFont="1" applyAlignment="1">
      <alignment horizontal="left" vertical="top"/>
    </xf>
    <xf numFmtId="1" fontId="1" fillId="0" borderId="0" xfId="0" applyNumberFormat="1" applyFont="1" applyAlignment="1">
      <alignment horizontal="center" vertical="top"/>
    </xf>
    <xf numFmtId="49" fontId="1" fillId="0" borderId="0" xfId="0" applyNumberFormat="1" applyFont="1" applyAlignment="1">
      <alignment horizontal="center" vertical="top"/>
    </xf>
    <xf numFmtId="4" fontId="1" fillId="0" borderId="0" xfId="0" applyNumberFormat="1" applyFont="1" applyAlignment="1">
      <alignment horizontal="right" vertical="top"/>
    </xf>
    <xf numFmtId="4" fontId="1" fillId="0" borderId="0" xfId="0" applyNumberFormat="1" applyFont="1" applyAlignment="1">
      <alignment horizontal="left" vertical="top" wrapText="1"/>
    </xf>
    <xf numFmtId="4" fontId="9" fillId="0" borderId="0" xfId="0" applyNumberFormat="1" applyFont="1" applyAlignment="1">
      <alignment horizontal="left" wrapText="1"/>
    </xf>
    <xf numFmtId="0" fontId="1" fillId="0" borderId="0" xfId="0" applyFont="1" applyAlignment="1">
      <alignment vertical="top"/>
    </xf>
    <xf numFmtId="14" fontId="1" fillId="0" borderId="0" xfId="0" applyNumberFormat="1" applyFont="1" applyAlignment="1">
      <alignment horizontal="center" vertical="top"/>
    </xf>
    <xf numFmtId="4" fontId="12" fillId="3" borderId="0" xfId="0" applyNumberFormat="1" applyFont="1" applyFill="1"/>
    <xf numFmtId="0" fontId="13" fillId="0" borderId="0" xfId="0" applyFont="1"/>
    <xf numFmtId="0" fontId="15" fillId="0" borderId="0" xfId="0" applyFont="1"/>
    <xf numFmtId="4" fontId="16" fillId="2" borderId="0" xfId="0" applyNumberFormat="1" applyFont="1" applyFill="1" applyAlignment="1">
      <alignment horizontal="left"/>
    </xf>
    <xf numFmtId="4" fontId="17" fillId="0" borderId="0" xfId="0" applyNumberFormat="1" applyFont="1" applyAlignment="1">
      <alignment horizontal="center"/>
    </xf>
    <xf numFmtId="4" fontId="14" fillId="2" borderId="0" xfId="0" applyNumberFormat="1" applyFont="1" applyFill="1"/>
    <xf numFmtId="4" fontId="14" fillId="0" borderId="0" xfId="0" applyNumberFormat="1" applyFont="1"/>
    <xf numFmtId="4" fontId="18" fillId="3" borderId="0" xfId="0" applyNumberFormat="1" applyFont="1" applyFill="1"/>
    <xf numFmtId="4" fontId="17" fillId="0" borderId="0" xfId="0" applyNumberFormat="1" applyFont="1"/>
    <xf numFmtId="4" fontId="19" fillId="0" borderId="0" xfId="0" applyNumberFormat="1" applyFont="1" applyAlignment="1">
      <alignment horizontal="left" wrapText="1"/>
    </xf>
    <xf numFmtId="4" fontId="14" fillId="0" borderId="0" xfId="0" applyNumberFormat="1" applyFont="1" applyAlignment="1">
      <alignment horizontal="right"/>
    </xf>
    <xf numFmtId="0" fontId="17" fillId="0" borderId="0" xfId="0" applyFont="1"/>
    <xf numFmtId="4" fontId="17" fillId="0" borderId="0" xfId="0" applyNumberFormat="1" applyFont="1" applyAlignment="1">
      <alignment horizontal="left" wrapText="1"/>
    </xf>
    <xf numFmtId="4" fontId="17" fillId="0" borderId="0" xfId="0" applyNumberFormat="1" applyFont="1" applyAlignment="1">
      <alignment horizontal="right" vertical="top"/>
    </xf>
    <xf numFmtId="4" fontId="12" fillId="3" borderId="0" xfId="0" applyNumberFormat="1" applyFont="1" applyFill="1" applyAlignment="1">
      <alignment horizontal="left"/>
    </xf>
    <xf numFmtId="0" fontId="8" fillId="3" borderId="0" xfId="0" applyFont="1" applyFill="1" applyAlignment="1">
      <alignment horizontal="center" vertical="center" wrapText="1"/>
    </xf>
    <xf numFmtId="4" fontId="7" fillId="3" borderId="0" xfId="0" applyNumberFormat="1" applyFont="1" applyFill="1" applyAlignment="1">
      <alignment horizontal="center"/>
    </xf>
    <xf numFmtId="0" fontId="11" fillId="0" borderId="0" xfId="0" applyFont="1" applyAlignment="1">
      <alignment horizontal="center" vertical="top" wrapText="1"/>
    </xf>
    <xf numFmtId="0" fontId="3" fillId="0" borderId="0" xfId="0" applyFont="1" applyAlignment="1">
      <alignment horizontal="center" vertical="top" wrapText="1"/>
    </xf>
    <xf numFmtId="4" fontId="1" fillId="0" borderId="0" xfId="0" applyNumberFormat="1" applyFont="1" applyAlignment="1">
      <alignment horizontal="left"/>
    </xf>
    <xf numFmtId="4" fontId="7" fillId="3" borderId="0" xfId="0" applyNumberFormat="1" applyFont="1" applyFill="1" applyAlignment="1">
      <alignment horizontal="center" wrapText="1"/>
    </xf>
    <xf numFmtId="4" fontId="6" fillId="2" borderId="0" xfId="0" applyNumberFormat="1" applyFont="1" applyFill="1" applyAlignment="1">
      <alignment horizontal="left"/>
    </xf>
  </cellXfs>
  <cellStyles count="1">
    <cellStyle name="Normal" xfId="0" builtinId="0"/>
  </cellStyles>
  <dxfs count="0"/>
  <tableStyles count="0" defaultTableStyle="TableStyleMedium2" defaultPivotStyle="PivotStyleLight16"/>
  <colors>
    <mruColors>
      <color rgb="FF335A6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750C3B-607F-4BA2-91D8-15B1EA060798}">
  <sheetPr>
    <pageSetUpPr fitToPage="1"/>
  </sheetPr>
  <dimension ref="A1:F21"/>
  <sheetViews>
    <sheetView tabSelected="1" topLeftCell="A5" zoomScale="115" zoomScaleNormal="115" zoomScaleSheetLayoutView="115" workbookViewId="0">
      <selection activeCell="J27" sqref="J27"/>
    </sheetView>
  </sheetViews>
  <sheetFormatPr baseColWidth="10" defaultRowHeight="14.4" x14ac:dyDescent="0.3"/>
  <cols>
    <col min="1" max="1" width="9.109375" customWidth="1"/>
    <col min="2" max="2" width="56.44140625" customWidth="1"/>
    <col min="3" max="3" width="8.33203125" bestFit="1" customWidth="1"/>
    <col min="4" max="4" width="11.88671875" bestFit="1" customWidth="1"/>
    <col min="5" max="6" width="19.33203125" customWidth="1"/>
    <col min="11" max="11" width="48.33203125" customWidth="1"/>
  </cols>
  <sheetData>
    <row r="1" spans="1:6" x14ac:dyDescent="0.3">
      <c r="B1" s="1"/>
      <c r="C1" s="1"/>
      <c r="D1" s="1"/>
      <c r="E1" s="1"/>
      <c r="F1" s="1"/>
    </row>
    <row r="2" spans="1:6" s="3" customFormat="1" ht="84.75" customHeight="1" x14ac:dyDescent="0.3">
      <c r="A2" s="44" t="s">
        <v>116</v>
      </c>
      <c r="B2" s="44"/>
      <c r="C2" s="44"/>
      <c r="D2" s="44"/>
      <c r="E2" s="44"/>
      <c r="F2" s="44"/>
    </row>
    <row r="3" spans="1:6" s="3" customFormat="1" ht="30" customHeight="1" x14ac:dyDescent="0.3">
      <c r="A3" s="44" t="s">
        <v>9</v>
      </c>
      <c r="B3" s="44"/>
      <c r="C3" s="44"/>
      <c r="D3" s="44"/>
      <c r="E3" s="44"/>
      <c r="F3" s="44"/>
    </row>
    <row r="4" spans="1:6" s="3" customFormat="1" ht="36" customHeight="1" x14ac:dyDescent="0.3">
      <c r="A4" s="45" t="s">
        <v>117</v>
      </c>
      <c r="B4" s="45"/>
      <c r="C4" s="45"/>
      <c r="D4" s="45"/>
      <c r="E4" s="45"/>
      <c r="F4" s="45"/>
    </row>
    <row r="5" spans="1:6" ht="55.5" customHeight="1" x14ac:dyDescent="0.3"/>
    <row r="6" spans="1:6" s="2" customFormat="1" ht="39.9" customHeight="1" x14ac:dyDescent="0.35">
      <c r="A6" s="42" t="s">
        <v>6</v>
      </c>
      <c r="B6" s="42"/>
      <c r="C6" s="42"/>
      <c r="D6" s="42"/>
      <c r="E6" s="42"/>
      <c r="F6" s="42"/>
    </row>
    <row r="8" spans="1:6" s="4" customFormat="1" ht="21" x14ac:dyDescent="0.4">
      <c r="A8" s="43" t="s">
        <v>23</v>
      </c>
      <c r="B8" s="43"/>
      <c r="C8" s="43"/>
      <c r="D8" s="43"/>
      <c r="E8" s="43"/>
      <c r="F8" s="43"/>
    </row>
    <row r="9" spans="1:6" ht="18" customHeight="1" x14ac:dyDescent="0.3">
      <c r="B9" s="1"/>
      <c r="C9" s="1"/>
      <c r="D9" s="1"/>
      <c r="E9" s="1"/>
      <c r="F9" s="1"/>
    </row>
    <row r="10" spans="1:6" s="3" customFormat="1" ht="15.6" x14ac:dyDescent="0.3">
      <c r="A10" s="8" t="s">
        <v>18</v>
      </c>
      <c r="B10" s="17" t="s">
        <v>14</v>
      </c>
      <c r="C10" s="18" t="s">
        <v>15</v>
      </c>
      <c r="D10" s="18" t="s">
        <v>16</v>
      </c>
      <c r="E10" s="17" t="s">
        <v>17</v>
      </c>
      <c r="F10" s="17"/>
    </row>
    <row r="11" spans="1:6" s="3" customFormat="1" ht="15.6" x14ac:dyDescent="0.3">
      <c r="B11" s="7"/>
      <c r="C11" s="15"/>
      <c r="D11" s="15"/>
      <c r="E11" s="7" t="s">
        <v>106</v>
      </c>
      <c r="F11" s="31" t="s">
        <v>107</v>
      </c>
    </row>
    <row r="12" spans="1:6" s="3" customFormat="1" ht="62.4" x14ac:dyDescent="0.3">
      <c r="A12" s="20">
        <v>1</v>
      </c>
      <c r="B12" s="23" t="s">
        <v>118</v>
      </c>
      <c r="C12" s="21" t="s">
        <v>21</v>
      </c>
      <c r="D12" s="26">
        <v>45833</v>
      </c>
      <c r="E12" s="22">
        <f>'lot 1'!G75</f>
        <v>0</v>
      </c>
      <c r="F12" s="40">
        <f>'lot 1'!H75</f>
        <v>0</v>
      </c>
    </row>
    <row r="13" spans="1:6" s="3" customFormat="1" ht="15.6" x14ac:dyDescent="0.3">
      <c r="A13" s="20">
        <f>A12+1</f>
        <v>2</v>
      </c>
      <c r="B13" s="19" t="s">
        <v>291</v>
      </c>
      <c r="C13" s="21" t="s">
        <v>21</v>
      </c>
      <c r="D13" s="26">
        <v>45833</v>
      </c>
      <c r="E13" s="22">
        <f>'lot 2'!G83</f>
        <v>0</v>
      </c>
      <c r="F13" s="40">
        <f>'lot 2'!H83</f>
        <v>0</v>
      </c>
    </row>
    <row r="14" spans="1:6" s="3" customFormat="1" ht="15.6" x14ac:dyDescent="0.3">
      <c r="A14" s="20">
        <f t="shared" ref="A14:A17" si="0">A13+1</f>
        <v>3</v>
      </c>
      <c r="B14" s="23" t="s">
        <v>119</v>
      </c>
      <c r="C14" s="21" t="s">
        <v>21</v>
      </c>
      <c r="D14" s="26">
        <v>45833</v>
      </c>
      <c r="E14" s="22">
        <f>'lot 3'!G79</f>
        <v>0</v>
      </c>
      <c r="F14" s="40">
        <f>'lot 3'!H79</f>
        <v>0</v>
      </c>
    </row>
    <row r="15" spans="1:6" s="3" customFormat="1" ht="15.6" x14ac:dyDescent="0.3">
      <c r="A15" s="20">
        <f t="shared" si="0"/>
        <v>4</v>
      </c>
      <c r="B15" s="23" t="s">
        <v>120</v>
      </c>
      <c r="C15" s="21" t="s">
        <v>21</v>
      </c>
      <c r="D15" s="26">
        <v>45833</v>
      </c>
      <c r="E15" s="22">
        <f>'lot 4'!G23</f>
        <v>0</v>
      </c>
      <c r="F15" s="40">
        <f>'lot 4'!H23</f>
        <v>0</v>
      </c>
    </row>
    <row r="16" spans="1:6" s="3" customFormat="1" ht="15.6" x14ac:dyDescent="0.3">
      <c r="A16" s="20">
        <f t="shared" si="0"/>
        <v>5</v>
      </c>
      <c r="B16" s="23" t="s">
        <v>122</v>
      </c>
      <c r="C16" s="21" t="s">
        <v>21</v>
      </c>
      <c r="D16" s="26">
        <v>45833</v>
      </c>
      <c r="E16" s="22">
        <f>'lot 5'!G30</f>
        <v>0</v>
      </c>
      <c r="F16" s="40">
        <f>'lot 5'!H30</f>
        <v>0</v>
      </c>
    </row>
    <row r="17" spans="1:6" s="3" customFormat="1" ht="15.6" x14ac:dyDescent="0.3">
      <c r="A17" s="20">
        <f t="shared" si="0"/>
        <v>6</v>
      </c>
      <c r="B17" s="23" t="s">
        <v>121</v>
      </c>
      <c r="C17" s="21" t="s">
        <v>21</v>
      </c>
      <c r="D17" s="26">
        <v>45833</v>
      </c>
      <c r="E17" s="22">
        <f>'lot 6'!G27</f>
        <v>0</v>
      </c>
      <c r="F17" s="40">
        <f>'lot 6'!H27</f>
        <v>0</v>
      </c>
    </row>
    <row r="18" spans="1:6" s="3" customFormat="1" ht="15.6" x14ac:dyDescent="0.3">
      <c r="A18" s="15"/>
      <c r="B18" s="14"/>
      <c r="C18" s="15"/>
      <c r="D18" s="15"/>
      <c r="E18" s="7"/>
      <c r="F18" s="31"/>
    </row>
    <row r="19" spans="1:6" s="4" customFormat="1" ht="18" x14ac:dyDescent="0.35">
      <c r="A19" s="41" t="s">
        <v>7</v>
      </c>
      <c r="B19" s="41"/>
      <c r="C19" s="41"/>
      <c r="D19" s="41"/>
      <c r="E19" s="27">
        <f>SUM(E12:E18)</f>
        <v>0</v>
      </c>
      <c r="F19" s="34">
        <f>SUM(F12:F18)</f>
        <v>0</v>
      </c>
    </row>
    <row r="20" spans="1:6" s="3" customFormat="1" ht="15.6" x14ac:dyDescent="0.3">
      <c r="A20" s="46" t="s">
        <v>0</v>
      </c>
      <c r="B20" s="46"/>
      <c r="C20" s="46"/>
      <c r="D20" s="46"/>
      <c r="E20" s="12">
        <f>E19*20%</f>
        <v>0</v>
      </c>
      <c r="F20" s="35">
        <f>F19*20%</f>
        <v>0</v>
      </c>
    </row>
    <row r="21" spans="1:6" s="4" customFormat="1" ht="18" x14ac:dyDescent="0.35">
      <c r="A21" s="41" t="s">
        <v>8</v>
      </c>
      <c r="B21" s="41"/>
      <c r="C21" s="41"/>
      <c r="D21" s="41"/>
      <c r="E21" s="27">
        <f>E19+E20</f>
        <v>0</v>
      </c>
      <c r="F21" s="34">
        <f>F19+F20</f>
        <v>0</v>
      </c>
    </row>
  </sheetData>
  <mergeCells count="8">
    <mergeCell ref="A21:D21"/>
    <mergeCell ref="A6:F6"/>
    <mergeCell ref="A8:F8"/>
    <mergeCell ref="A3:F3"/>
    <mergeCell ref="A2:F2"/>
    <mergeCell ref="A4:F4"/>
    <mergeCell ref="A19:D19"/>
    <mergeCell ref="A20:D20"/>
  </mergeCells>
  <pageMargins left="0.23622047244094491" right="0.23622047244094491" top="1.1417322834645669" bottom="0.55118110236220474" header="0.31496062992125984" footer="0.31496062992125984"/>
  <pageSetup paperSize="9" scale="80" fitToHeight="0" orientation="portrait" r:id="rId1"/>
  <headerFooter>
    <oddHeader>&amp;L&amp;G&amp;R&amp;8&amp;K335A6BBURO AMENAGEMENT 
Siège social - 230 Route des Dolines Village Entreprise Bâtiment B 06560 Valbonne
Showroom - 80 route des lucioles Bat F  06560 Valbonne
TEL : 04 97 21 90 42 
Mail : contact@buro-amenagement.com</oddHeader>
    <oddFooter>&amp;L&amp;K335A6BRECAPITULATIF LOTS&amp;R&amp;10&amp;P /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56690-4176-4AA4-9EDA-4DDF23BDE4E0}">
  <dimension ref="A1:I77"/>
  <sheetViews>
    <sheetView view="pageBreakPreview" zoomScaleNormal="85" zoomScaleSheetLayoutView="100" workbookViewId="0">
      <selection activeCell="J11" sqref="J11"/>
    </sheetView>
  </sheetViews>
  <sheetFormatPr baseColWidth="10" defaultRowHeight="14.4" x14ac:dyDescent="0.3"/>
  <cols>
    <col min="1" max="1" width="12.109375" bestFit="1" customWidth="1"/>
    <col min="2" max="2" width="46.109375" customWidth="1"/>
    <col min="3" max="3" width="9.109375" bestFit="1" customWidth="1"/>
    <col min="4" max="5" width="9.44140625" customWidth="1"/>
    <col min="6" max="6" width="13.88671875" bestFit="1" customWidth="1"/>
    <col min="7" max="7" width="19.33203125" customWidth="1"/>
    <col min="8" max="8" width="19.33203125" style="29" customWidth="1"/>
  </cols>
  <sheetData>
    <row r="1" spans="1:8" x14ac:dyDescent="0.3">
      <c r="B1" s="1"/>
      <c r="C1" s="1"/>
      <c r="D1" s="1"/>
      <c r="E1" s="1"/>
      <c r="F1" s="1"/>
      <c r="G1" s="1"/>
      <c r="H1" s="28"/>
    </row>
    <row r="2" spans="1:8" s="3" customFormat="1" ht="84.75" customHeight="1" x14ac:dyDescent="0.3">
      <c r="A2" s="44" t="str">
        <f>RECAP!A2</f>
        <v>3949 SOUS-PREFECTURE DE GRASSE
Projet de modification des surfaces d'accueil</v>
      </c>
      <c r="B2" s="44"/>
      <c r="C2" s="44"/>
      <c r="D2" s="44"/>
      <c r="E2" s="44"/>
      <c r="F2" s="44"/>
      <c r="G2" s="44"/>
      <c r="H2" s="44"/>
    </row>
    <row r="3" spans="1:8" s="3" customFormat="1" ht="30" customHeight="1" x14ac:dyDescent="0.3">
      <c r="A3" s="44" t="str">
        <f>RECAP!A3</f>
        <v>Dossier de consultation des entreprises</v>
      </c>
      <c r="B3" s="44"/>
      <c r="C3" s="44"/>
      <c r="D3" s="44"/>
      <c r="E3" s="44"/>
      <c r="F3" s="44"/>
      <c r="G3" s="44"/>
      <c r="H3" s="44"/>
    </row>
    <row r="4" spans="1:8" s="3" customFormat="1" ht="36" customHeight="1" x14ac:dyDescent="0.3">
      <c r="A4" s="45" t="str">
        <f>RECAP!A4</f>
        <v>Adresse : 
3, Avenue du Général de Gaulle  06 335 Grasse</v>
      </c>
      <c r="B4" s="45"/>
      <c r="C4" s="45"/>
      <c r="D4" s="45"/>
      <c r="E4" s="45"/>
      <c r="F4" s="45"/>
      <c r="G4" s="45"/>
      <c r="H4" s="45"/>
    </row>
    <row r="5" spans="1:8" ht="55.5" customHeight="1" x14ac:dyDescent="0.3"/>
    <row r="6" spans="1:8" s="2" customFormat="1" ht="39.9" customHeight="1" x14ac:dyDescent="0.35">
      <c r="A6" s="42" t="str">
        <f>RECAP!A6</f>
        <v>DPGF</v>
      </c>
      <c r="B6" s="42"/>
      <c r="C6" s="42"/>
      <c r="D6" s="42"/>
      <c r="E6" s="42"/>
      <c r="F6" s="42"/>
      <c r="G6" s="42"/>
      <c r="H6" s="42"/>
    </row>
    <row r="8" spans="1:8" s="4" customFormat="1" ht="40.5" customHeight="1" x14ac:dyDescent="0.4">
      <c r="A8" s="47" t="s">
        <v>123</v>
      </c>
      <c r="B8" s="47"/>
      <c r="C8" s="47"/>
      <c r="D8" s="47"/>
      <c r="E8" s="47"/>
      <c r="F8" s="47"/>
      <c r="G8" s="47"/>
      <c r="H8" s="47"/>
    </row>
    <row r="9" spans="1:8" ht="18" customHeight="1" x14ac:dyDescent="0.3">
      <c r="B9" s="1"/>
      <c r="C9" s="1"/>
      <c r="D9" s="1"/>
      <c r="E9" s="1"/>
      <c r="F9" s="1"/>
      <c r="G9" s="1"/>
      <c r="H9" s="28"/>
    </row>
    <row r="10" spans="1:8" s="4" customFormat="1" ht="18" x14ac:dyDescent="0.35">
      <c r="A10" s="13" t="str">
        <f>RECAP!C12</f>
        <v>Indice 0</v>
      </c>
      <c r="B10" s="13" t="s">
        <v>156</v>
      </c>
      <c r="C10" s="48"/>
      <c r="D10" s="48"/>
      <c r="E10" s="48"/>
      <c r="F10" s="48"/>
      <c r="G10" s="48"/>
      <c r="H10" s="30"/>
    </row>
    <row r="11" spans="1:8" ht="18" customHeight="1" x14ac:dyDescent="0.3">
      <c r="B11" s="1"/>
      <c r="C11" s="1"/>
      <c r="D11" s="1"/>
      <c r="E11" s="1"/>
      <c r="F11" s="1"/>
      <c r="G11" s="1"/>
      <c r="H11" s="28"/>
    </row>
    <row r="12" spans="1:8" x14ac:dyDescent="0.3">
      <c r="B12" s="1"/>
      <c r="C12" s="1"/>
      <c r="D12" s="1"/>
      <c r="E12" s="1"/>
      <c r="F12" s="1"/>
      <c r="G12" s="1"/>
      <c r="H12" s="28"/>
    </row>
    <row r="13" spans="1:8" s="4" customFormat="1" ht="40.5" customHeight="1" x14ac:dyDescent="0.4">
      <c r="A13" s="47" t="str">
        <f>A8</f>
        <v>Lot 01 - Installation de chantier, démolition
Cloisons sèches plâtrerie &amp; portes, faux plafond, revêtements sols, peinture, menuiserie, peinture, nettoyage</v>
      </c>
      <c r="B13" s="47"/>
      <c r="C13" s="47"/>
      <c r="D13" s="47"/>
      <c r="E13" s="47"/>
      <c r="F13" s="47"/>
      <c r="G13" s="47"/>
      <c r="H13" s="47"/>
    </row>
    <row r="14" spans="1:8" x14ac:dyDescent="0.3">
      <c r="B14" s="1"/>
      <c r="C14" s="1"/>
      <c r="D14" s="1"/>
      <c r="E14" s="1"/>
      <c r="F14" s="1"/>
      <c r="G14" s="1"/>
      <c r="H14" s="28"/>
    </row>
    <row r="15" spans="1:8" s="3" customFormat="1" ht="15.6" x14ac:dyDescent="0.3">
      <c r="B15" s="7" t="s">
        <v>1</v>
      </c>
      <c r="C15" s="7" t="s">
        <v>4</v>
      </c>
      <c r="D15" s="7" t="s">
        <v>3</v>
      </c>
      <c r="E15" s="7" t="s">
        <v>19</v>
      </c>
      <c r="F15" s="7" t="s">
        <v>20</v>
      </c>
      <c r="G15" s="7" t="s">
        <v>2</v>
      </c>
      <c r="H15" s="31" t="s">
        <v>108</v>
      </c>
    </row>
    <row r="16" spans="1:8" s="3" customFormat="1" ht="18.75" customHeight="1" x14ac:dyDescent="0.3">
      <c r="A16" s="8" t="s">
        <v>12</v>
      </c>
      <c r="B16" s="9" t="s">
        <v>25</v>
      </c>
      <c r="C16" s="10"/>
      <c r="D16" s="11"/>
      <c r="E16" s="11"/>
      <c r="F16" s="10"/>
      <c r="G16" s="10"/>
      <c r="H16" s="32"/>
    </row>
    <row r="17" spans="1:8" s="3" customFormat="1" ht="78" x14ac:dyDescent="0.3">
      <c r="A17" s="25" t="s">
        <v>292</v>
      </c>
      <c r="B17" s="16" t="s">
        <v>125</v>
      </c>
      <c r="C17" s="5">
        <v>25</v>
      </c>
      <c r="D17" s="6" t="s">
        <v>5</v>
      </c>
      <c r="E17" s="6"/>
      <c r="F17" s="5"/>
      <c r="G17" s="5">
        <f>F17*E17</f>
        <v>0</v>
      </c>
      <c r="H17" s="33"/>
    </row>
    <row r="18" spans="1:8" s="3" customFormat="1" ht="31.2" x14ac:dyDescent="0.3">
      <c r="B18" s="16" t="s">
        <v>126</v>
      </c>
      <c r="C18" s="5">
        <v>2</v>
      </c>
      <c r="D18" s="6" t="s">
        <v>10</v>
      </c>
      <c r="E18" s="6"/>
      <c r="F18" s="5"/>
      <c r="G18" s="5"/>
      <c r="H18" s="33"/>
    </row>
    <row r="19" spans="1:8" s="3" customFormat="1" ht="62.4" x14ac:dyDescent="0.3">
      <c r="A19" s="25" t="s">
        <v>293</v>
      </c>
      <c r="B19" s="16" t="s">
        <v>124</v>
      </c>
      <c r="C19" s="5">
        <v>2</v>
      </c>
      <c r="D19" s="6" t="s">
        <v>10</v>
      </c>
      <c r="E19" s="6"/>
      <c r="F19" s="5"/>
      <c r="G19" s="5">
        <f>F19*E19</f>
        <v>0</v>
      </c>
      <c r="H19" s="33"/>
    </row>
    <row r="20" spans="1:8" s="3" customFormat="1" ht="46.8" x14ac:dyDescent="0.3">
      <c r="A20" s="25" t="s">
        <v>294</v>
      </c>
      <c r="B20" s="16" t="s">
        <v>49</v>
      </c>
      <c r="C20" s="5">
        <v>1</v>
      </c>
      <c r="D20" s="6" t="s">
        <v>11</v>
      </c>
      <c r="E20" s="6"/>
      <c r="F20" s="5"/>
      <c r="G20" s="5">
        <f>F20*E20</f>
        <v>0</v>
      </c>
      <c r="H20" s="33"/>
    </row>
    <row r="21" spans="1:8" s="3" customFormat="1" ht="78" x14ac:dyDescent="0.3">
      <c r="B21" s="16" t="s">
        <v>97</v>
      </c>
      <c r="C21" s="5">
        <v>1</v>
      </c>
      <c r="D21" s="6" t="s">
        <v>11</v>
      </c>
      <c r="E21" s="6"/>
      <c r="F21" s="5"/>
      <c r="G21" s="5">
        <f>F21*E21</f>
        <v>0</v>
      </c>
      <c r="H21" s="33"/>
    </row>
    <row r="22" spans="1:8" s="3" customFormat="1" ht="62.4" x14ac:dyDescent="0.3">
      <c r="A22" s="25" t="s">
        <v>295</v>
      </c>
      <c r="B22" s="24" t="s">
        <v>296</v>
      </c>
      <c r="C22" s="5">
        <v>14</v>
      </c>
      <c r="D22" s="6" t="s">
        <v>10</v>
      </c>
      <c r="E22" s="6"/>
      <c r="F22" s="5"/>
      <c r="G22" s="5">
        <f>F22*E22</f>
        <v>0</v>
      </c>
      <c r="H22" s="33"/>
    </row>
    <row r="23" spans="1:8" s="3" customFormat="1" ht="18.75" customHeight="1" x14ac:dyDescent="0.3">
      <c r="A23" s="8" t="s">
        <v>13</v>
      </c>
      <c r="B23" s="9" t="s">
        <v>24</v>
      </c>
      <c r="C23" s="10"/>
      <c r="D23" s="11"/>
      <c r="E23" s="11"/>
      <c r="F23" s="10"/>
      <c r="G23" s="10"/>
      <c r="H23" s="32"/>
    </row>
    <row r="24" spans="1:8" s="3" customFormat="1" ht="31.2" x14ac:dyDescent="0.3">
      <c r="A24" s="25" t="s">
        <v>41</v>
      </c>
      <c r="B24" s="24" t="s">
        <v>69</v>
      </c>
      <c r="C24" s="5"/>
      <c r="D24" s="6"/>
      <c r="E24" s="6"/>
      <c r="F24" s="5"/>
      <c r="G24" s="5"/>
      <c r="H24" s="33"/>
    </row>
    <row r="25" spans="1:8" s="3" customFormat="1" ht="31.2" x14ac:dyDescent="0.3">
      <c r="B25" s="16" t="s">
        <v>127</v>
      </c>
      <c r="C25" s="5">
        <v>42</v>
      </c>
      <c r="D25" s="6" t="s">
        <v>5</v>
      </c>
      <c r="E25" s="6"/>
      <c r="F25" s="5"/>
      <c r="G25" s="5">
        <f>F25*E25</f>
        <v>0</v>
      </c>
      <c r="H25" s="33"/>
    </row>
    <row r="26" spans="1:8" s="3" customFormat="1" ht="15.6" x14ac:dyDescent="0.3">
      <c r="B26" s="16" t="s">
        <v>128</v>
      </c>
      <c r="C26" s="5">
        <v>87</v>
      </c>
      <c r="D26" s="6" t="s">
        <v>5</v>
      </c>
      <c r="E26" s="6"/>
      <c r="F26" s="5"/>
      <c r="G26" s="5">
        <f>F26*E26</f>
        <v>0</v>
      </c>
      <c r="H26" s="33"/>
    </row>
    <row r="27" spans="1:8" s="3" customFormat="1" ht="15.6" x14ac:dyDescent="0.3">
      <c r="B27" s="16" t="s">
        <v>37</v>
      </c>
      <c r="C27" s="5">
        <v>2</v>
      </c>
      <c r="D27" s="6" t="s">
        <v>10</v>
      </c>
      <c r="E27" s="6"/>
      <c r="F27" s="5"/>
      <c r="G27" s="5">
        <f t="shared" ref="G27:G36" si="0">F27*E27</f>
        <v>0</v>
      </c>
      <c r="H27" s="33"/>
    </row>
    <row r="28" spans="1:8" s="3" customFormat="1" ht="46.8" x14ac:dyDescent="0.3">
      <c r="B28" s="16" t="s">
        <v>129</v>
      </c>
      <c r="C28" s="5">
        <v>1</v>
      </c>
      <c r="D28" s="6" t="s">
        <v>10</v>
      </c>
      <c r="E28" s="6"/>
      <c r="F28" s="5"/>
      <c r="G28" s="5">
        <f t="shared" si="0"/>
        <v>0</v>
      </c>
      <c r="H28" s="33"/>
    </row>
    <row r="29" spans="1:8" s="3" customFormat="1" ht="15.6" x14ac:dyDescent="0.3">
      <c r="B29" s="16" t="s">
        <v>38</v>
      </c>
      <c r="C29" s="5">
        <v>100</v>
      </c>
      <c r="D29" s="6" t="s">
        <v>5</v>
      </c>
      <c r="E29" s="6"/>
      <c r="F29" s="5"/>
      <c r="G29" s="5">
        <f>F29*E29</f>
        <v>0</v>
      </c>
      <c r="H29" s="33"/>
    </row>
    <row r="30" spans="1:8" s="3" customFormat="1" ht="15.6" x14ac:dyDescent="0.3">
      <c r="B30" s="16" t="s">
        <v>99</v>
      </c>
      <c r="C30" s="5">
        <v>42</v>
      </c>
      <c r="D30" s="6" t="s">
        <v>39</v>
      </c>
      <c r="E30" s="6"/>
      <c r="F30" s="5"/>
      <c r="G30" s="5">
        <f>F30*E30</f>
        <v>0</v>
      </c>
      <c r="H30" s="33"/>
    </row>
    <row r="31" spans="1:8" s="3" customFormat="1" ht="15.6" x14ac:dyDescent="0.3">
      <c r="B31" s="16" t="s">
        <v>130</v>
      </c>
      <c r="C31" s="5"/>
      <c r="D31" s="6"/>
      <c r="E31" s="6"/>
      <c r="F31" s="5"/>
      <c r="G31" s="5"/>
      <c r="H31" s="33"/>
    </row>
    <row r="32" spans="1:8" s="3" customFormat="1" ht="31.2" x14ac:dyDescent="0.3">
      <c r="B32" s="16" t="s">
        <v>40</v>
      </c>
      <c r="C32" s="5">
        <v>63</v>
      </c>
      <c r="D32" s="6" t="s">
        <v>5</v>
      </c>
      <c r="E32" s="6"/>
      <c r="F32" s="5"/>
      <c r="G32" s="5">
        <f t="shared" si="0"/>
        <v>0</v>
      </c>
      <c r="H32" s="33"/>
    </row>
    <row r="33" spans="1:9" s="3" customFormat="1" ht="15.6" x14ac:dyDescent="0.3">
      <c r="B33" s="16" t="s">
        <v>131</v>
      </c>
      <c r="C33" s="5">
        <v>45</v>
      </c>
      <c r="D33" s="6" t="s">
        <v>5</v>
      </c>
      <c r="E33" s="6"/>
      <c r="F33" s="5"/>
      <c r="G33" s="5">
        <f t="shared" ref="G33:G34" si="1">F33*E33</f>
        <v>0</v>
      </c>
      <c r="H33" s="33"/>
    </row>
    <row r="34" spans="1:9" s="3" customFormat="1" ht="15.6" x14ac:dyDescent="0.3">
      <c r="B34" s="16" t="s">
        <v>132</v>
      </c>
      <c r="C34" s="5">
        <v>16.2</v>
      </c>
      <c r="D34" s="6" t="s">
        <v>5</v>
      </c>
      <c r="E34" s="6"/>
      <c r="F34" s="5"/>
      <c r="G34" s="5">
        <f t="shared" si="1"/>
        <v>0</v>
      </c>
      <c r="H34" s="33"/>
    </row>
    <row r="35" spans="1:9" s="3" customFormat="1" ht="31.2" x14ac:dyDescent="0.3">
      <c r="B35" s="16" t="s">
        <v>133</v>
      </c>
      <c r="C35" s="5">
        <v>1</v>
      </c>
      <c r="D35" s="6" t="s">
        <v>11</v>
      </c>
      <c r="E35" s="6"/>
      <c r="F35" s="5"/>
      <c r="G35" s="5">
        <f t="shared" si="0"/>
        <v>0</v>
      </c>
      <c r="H35" s="33"/>
    </row>
    <row r="36" spans="1:9" s="3" customFormat="1" ht="15.6" x14ac:dyDescent="0.3">
      <c r="B36" s="16" t="s">
        <v>301</v>
      </c>
      <c r="C36" s="5"/>
      <c r="D36" s="6"/>
      <c r="E36" s="6"/>
      <c r="F36" s="5"/>
      <c r="G36" s="5"/>
      <c r="H36" s="33"/>
    </row>
    <row r="37" spans="1:9" s="3" customFormat="1" ht="18.75" customHeight="1" x14ac:dyDescent="0.3">
      <c r="A37" s="8" t="s">
        <v>13</v>
      </c>
      <c r="B37" s="9" t="s">
        <v>42</v>
      </c>
      <c r="C37" s="10"/>
      <c r="D37" s="11"/>
      <c r="E37" s="11"/>
      <c r="F37" s="10"/>
      <c r="G37" s="10"/>
      <c r="H37" s="32"/>
    </row>
    <row r="38" spans="1:9" s="3" customFormat="1" ht="62.4" x14ac:dyDescent="0.3">
      <c r="B38" s="16" t="s">
        <v>134</v>
      </c>
      <c r="C38" s="5">
        <v>78</v>
      </c>
      <c r="D38" s="6" t="s">
        <v>5</v>
      </c>
      <c r="E38" s="6"/>
      <c r="F38" s="5"/>
      <c r="G38" s="5">
        <f t="shared" ref="G38:G42" si="2">F38*E38</f>
        <v>0</v>
      </c>
      <c r="H38" s="33"/>
      <c r="I38" s="12"/>
    </row>
    <row r="39" spans="1:9" s="3" customFormat="1" ht="31.2" x14ac:dyDescent="0.3">
      <c r="B39" s="16" t="s">
        <v>135</v>
      </c>
      <c r="C39" s="5">
        <v>1</v>
      </c>
      <c r="D39" s="6" t="s">
        <v>70</v>
      </c>
      <c r="E39" s="6"/>
      <c r="F39" s="5"/>
      <c r="G39" s="5">
        <f>F39*E39</f>
        <v>0</v>
      </c>
      <c r="H39" s="33"/>
      <c r="I39" s="12"/>
    </row>
    <row r="40" spans="1:9" s="3" customFormat="1" ht="15.6" x14ac:dyDescent="0.3">
      <c r="B40" s="16" t="s">
        <v>136</v>
      </c>
      <c r="C40" s="5">
        <v>1</v>
      </c>
      <c r="D40" s="6" t="s">
        <v>70</v>
      </c>
      <c r="E40" s="6"/>
      <c r="F40" s="5"/>
      <c r="G40" s="5">
        <f t="shared" ref="G40" si="3">F40*E40</f>
        <v>0</v>
      </c>
      <c r="H40" s="33"/>
      <c r="I40" s="12"/>
    </row>
    <row r="41" spans="1:9" s="3" customFormat="1" ht="46.8" x14ac:dyDescent="0.3">
      <c r="B41" s="16" t="s">
        <v>137</v>
      </c>
      <c r="C41" s="5">
        <v>12.5</v>
      </c>
      <c r="D41" s="6" t="s">
        <v>5</v>
      </c>
      <c r="E41" s="6"/>
      <c r="F41" s="5"/>
      <c r="G41" s="5">
        <f t="shared" si="2"/>
        <v>0</v>
      </c>
      <c r="H41" s="33"/>
    </row>
    <row r="42" spans="1:9" s="3" customFormat="1" ht="31.2" x14ac:dyDescent="0.3">
      <c r="B42" s="16" t="s">
        <v>138</v>
      </c>
      <c r="C42" s="5">
        <v>52</v>
      </c>
      <c r="D42" s="6" t="s">
        <v>5</v>
      </c>
      <c r="E42" s="6"/>
      <c r="F42" s="5"/>
      <c r="G42" s="5">
        <f t="shared" si="2"/>
        <v>0</v>
      </c>
      <c r="H42" s="33"/>
      <c r="I42" s="12"/>
    </row>
    <row r="43" spans="1:9" s="3" customFormat="1" ht="18.75" customHeight="1" x14ac:dyDescent="0.3">
      <c r="A43" s="8" t="s">
        <v>71</v>
      </c>
      <c r="B43" s="9" t="s">
        <v>72</v>
      </c>
      <c r="C43" s="10"/>
      <c r="D43" s="11"/>
      <c r="E43" s="11"/>
      <c r="F43" s="10"/>
      <c r="G43" s="10"/>
      <c r="H43" s="32"/>
    </row>
    <row r="44" spans="1:9" s="3" customFormat="1" ht="140.4" x14ac:dyDescent="0.3">
      <c r="B44" s="16" t="s">
        <v>240</v>
      </c>
      <c r="C44" s="5">
        <v>4</v>
      </c>
      <c r="D44" s="6" t="s">
        <v>10</v>
      </c>
      <c r="E44" s="6"/>
      <c r="F44" s="5"/>
      <c r="G44" s="5">
        <f>F44*E44</f>
        <v>0</v>
      </c>
      <c r="H44" s="33"/>
    </row>
    <row r="45" spans="1:9" s="3" customFormat="1" ht="140.4" x14ac:dyDescent="0.3">
      <c r="B45" s="16" t="s">
        <v>238</v>
      </c>
      <c r="C45" s="5">
        <v>1</v>
      </c>
      <c r="D45" s="6" t="s">
        <v>10</v>
      </c>
      <c r="E45" s="6"/>
      <c r="F45" s="5"/>
      <c r="G45" s="5">
        <f>F45*E45</f>
        <v>0</v>
      </c>
      <c r="H45" s="33"/>
    </row>
    <row r="46" spans="1:9" s="38" customFormat="1" ht="31.2" x14ac:dyDescent="0.3">
      <c r="B46" s="39" t="s">
        <v>239</v>
      </c>
      <c r="C46" s="33">
        <v>5</v>
      </c>
      <c r="D46" s="37" t="s">
        <v>10</v>
      </c>
      <c r="E46" s="37"/>
      <c r="F46" s="33"/>
      <c r="G46" s="33"/>
      <c r="H46" s="33">
        <f>F46*E46</f>
        <v>0</v>
      </c>
    </row>
    <row r="47" spans="1:9" s="3" customFormat="1" ht="46.8" x14ac:dyDescent="0.3">
      <c r="B47" s="16" t="s">
        <v>139</v>
      </c>
      <c r="C47" s="5">
        <v>1</v>
      </c>
      <c r="D47" s="6" t="s">
        <v>10</v>
      </c>
      <c r="E47" s="6"/>
      <c r="F47" s="5"/>
      <c r="G47" s="5">
        <f>F47*E47</f>
        <v>0</v>
      </c>
      <c r="H47" s="33"/>
    </row>
    <row r="48" spans="1:9" s="3" customFormat="1" ht="18.75" customHeight="1" x14ac:dyDescent="0.3">
      <c r="A48" s="8" t="s">
        <v>73</v>
      </c>
      <c r="B48" s="9" t="s">
        <v>29</v>
      </c>
      <c r="C48" s="10"/>
      <c r="D48" s="11"/>
      <c r="E48" s="11"/>
      <c r="F48" s="10"/>
      <c r="G48" s="10"/>
      <c r="H48" s="32"/>
    </row>
    <row r="49" spans="1:8" s="3" customFormat="1" ht="62.4" x14ac:dyDescent="0.3">
      <c r="A49" s="3" t="s">
        <v>77</v>
      </c>
      <c r="B49" s="16" t="s">
        <v>140</v>
      </c>
      <c r="C49" s="5">
        <v>135</v>
      </c>
      <c r="D49" s="6" t="s">
        <v>5</v>
      </c>
      <c r="E49" s="6"/>
      <c r="F49" s="5"/>
      <c r="G49" s="5">
        <f t="shared" ref="G49" si="4">F49*E49</f>
        <v>0</v>
      </c>
      <c r="H49" s="33"/>
    </row>
    <row r="50" spans="1:8" s="3" customFormat="1" ht="46.8" x14ac:dyDescent="0.3">
      <c r="B50" s="16" t="s">
        <v>200</v>
      </c>
      <c r="C50" s="5">
        <v>5</v>
      </c>
      <c r="D50" s="6" t="s">
        <v>5</v>
      </c>
      <c r="E50" s="6"/>
      <c r="F50" s="5"/>
      <c r="G50" s="5">
        <f t="shared" ref="G50" si="5">F50*E50</f>
        <v>0</v>
      </c>
      <c r="H50" s="33"/>
    </row>
    <row r="51" spans="1:8" s="38" customFormat="1" ht="15.6" x14ac:dyDescent="0.3">
      <c r="A51" s="38" t="s">
        <v>76</v>
      </c>
      <c r="B51" s="36" t="s">
        <v>141</v>
      </c>
      <c r="C51" s="33"/>
      <c r="D51" s="37"/>
      <c r="E51" s="37"/>
      <c r="F51" s="33"/>
      <c r="G51" s="33"/>
      <c r="H51" s="33"/>
    </row>
    <row r="52" spans="1:8" s="38" customFormat="1" ht="46.8" x14ac:dyDescent="0.3">
      <c r="B52" s="39" t="s">
        <v>143</v>
      </c>
      <c r="C52" s="33">
        <v>4</v>
      </c>
      <c r="D52" s="37" t="s">
        <v>3</v>
      </c>
      <c r="E52" s="37"/>
      <c r="F52" s="33"/>
      <c r="H52" s="33">
        <f>F52*E52</f>
        <v>0</v>
      </c>
    </row>
    <row r="53" spans="1:8" s="38" customFormat="1" ht="46.8" x14ac:dyDescent="0.3">
      <c r="B53" s="39" t="s">
        <v>142</v>
      </c>
      <c r="C53" s="33">
        <v>4</v>
      </c>
      <c r="D53" s="37" t="s">
        <v>3</v>
      </c>
      <c r="E53" s="37"/>
      <c r="F53" s="33"/>
      <c r="H53" s="33">
        <f>F53*E53</f>
        <v>0</v>
      </c>
    </row>
    <row r="54" spans="1:8" s="3" customFormat="1" ht="18.75" customHeight="1" x14ac:dyDescent="0.3">
      <c r="A54" s="8" t="s">
        <v>74</v>
      </c>
      <c r="B54" s="9" t="s">
        <v>30</v>
      </c>
      <c r="C54" s="10"/>
      <c r="D54" s="11"/>
      <c r="E54" s="11"/>
      <c r="F54" s="10"/>
      <c r="G54" s="10"/>
      <c r="H54" s="32"/>
    </row>
    <row r="55" spans="1:8" s="3" customFormat="1" ht="15.6" x14ac:dyDescent="0.3">
      <c r="A55" s="3" t="s">
        <v>98</v>
      </c>
      <c r="B55" s="24" t="s">
        <v>144</v>
      </c>
      <c r="C55" s="5"/>
      <c r="D55" s="6"/>
      <c r="E55" s="6"/>
      <c r="F55" s="5"/>
      <c r="G55" s="5"/>
      <c r="H55" s="33"/>
    </row>
    <row r="56" spans="1:8" s="3" customFormat="1" ht="31.2" x14ac:dyDescent="0.3">
      <c r="B56" s="16" t="s">
        <v>45</v>
      </c>
      <c r="C56" s="5">
        <v>135</v>
      </c>
      <c r="D56" s="6" t="s">
        <v>5</v>
      </c>
      <c r="E56" s="6"/>
      <c r="F56" s="5"/>
      <c r="G56" s="5">
        <f>F56*E56</f>
        <v>0</v>
      </c>
      <c r="H56" s="33"/>
    </row>
    <row r="57" spans="1:8" s="3" customFormat="1" ht="62.4" x14ac:dyDescent="0.3">
      <c r="B57" s="16" t="s">
        <v>152</v>
      </c>
      <c r="C57" s="5">
        <v>4</v>
      </c>
      <c r="D57" s="6" t="s">
        <v>10</v>
      </c>
      <c r="E57" s="6"/>
      <c r="F57" s="5"/>
      <c r="G57" s="5">
        <f>F57*E57</f>
        <v>0</v>
      </c>
      <c r="H57" s="33"/>
    </row>
    <row r="58" spans="1:8" s="3" customFormat="1" ht="15.6" x14ac:dyDescent="0.3">
      <c r="A58" s="3" t="s">
        <v>75</v>
      </c>
      <c r="B58" s="24" t="s">
        <v>149</v>
      </c>
      <c r="C58" s="5"/>
      <c r="D58" s="6"/>
      <c r="E58" s="6"/>
      <c r="F58" s="5"/>
      <c r="G58" s="5"/>
      <c r="H58" s="33"/>
    </row>
    <row r="59" spans="1:8" s="3" customFormat="1" ht="78" x14ac:dyDescent="0.3">
      <c r="B59" s="16" t="s">
        <v>145</v>
      </c>
      <c r="C59" s="5">
        <v>125</v>
      </c>
      <c r="D59" s="6" t="s">
        <v>5</v>
      </c>
      <c r="E59" s="6"/>
      <c r="F59" s="5"/>
      <c r="G59" s="5">
        <f>F59*E59</f>
        <v>0</v>
      </c>
      <c r="H59" s="33"/>
    </row>
    <row r="60" spans="1:8" s="3" customFormat="1" ht="46.8" x14ac:dyDescent="0.3">
      <c r="B60" s="16" t="s">
        <v>146</v>
      </c>
      <c r="C60" s="5">
        <v>10</v>
      </c>
      <c r="D60" s="6" t="s">
        <v>5</v>
      </c>
      <c r="E60" s="6"/>
      <c r="F60" s="5"/>
      <c r="G60" s="5">
        <f>F60*E60</f>
        <v>0</v>
      </c>
      <c r="H60" s="33"/>
    </row>
    <row r="61" spans="1:8" s="3" customFormat="1" ht="15.6" x14ac:dyDescent="0.3">
      <c r="B61" s="16" t="s">
        <v>147</v>
      </c>
      <c r="C61" s="5">
        <v>12.8</v>
      </c>
      <c r="D61" s="6" t="s">
        <v>39</v>
      </c>
      <c r="E61" s="6"/>
      <c r="F61" s="5"/>
      <c r="G61" s="5">
        <f>F61*E61</f>
        <v>0</v>
      </c>
      <c r="H61" s="33"/>
    </row>
    <row r="62" spans="1:8" s="3" customFormat="1" ht="15.6" x14ac:dyDescent="0.3">
      <c r="A62" s="3" t="s">
        <v>150</v>
      </c>
      <c r="B62" s="24" t="s">
        <v>151</v>
      </c>
      <c r="C62" s="5"/>
      <c r="D62" s="6"/>
      <c r="E62" s="6"/>
      <c r="F62" s="5"/>
      <c r="G62" s="5"/>
      <c r="H62" s="33"/>
    </row>
    <row r="63" spans="1:8" s="3" customFormat="1" ht="46.8" x14ac:dyDescent="0.3">
      <c r="B63" s="16" t="s">
        <v>153</v>
      </c>
      <c r="C63" s="5">
        <v>1</v>
      </c>
      <c r="D63" s="6" t="s">
        <v>10</v>
      </c>
      <c r="E63" s="6"/>
      <c r="F63" s="5"/>
      <c r="G63" s="5">
        <f>F63*E63</f>
        <v>0</v>
      </c>
      <c r="H63" s="33"/>
    </row>
    <row r="64" spans="1:8" s="3" customFormat="1" ht="31.2" x14ac:dyDescent="0.3">
      <c r="B64" s="16" t="s">
        <v>148</v>
      </c>
      <c r="C64" s="5">
        <v>97</v>
      </c>
      <c r="D64" s="6" t="s">
        <v>39</v>
      </c>
      <c r="E64" s="6"/>
      <c r="F64" s="5"/>
      <c r="G64" s="5">
        <f>F64*E64</f>
        <v>0</v>
      </c>
      <c r="H64" s="33"/>
    </row>
    <row r="65" spans="1:8" s="3" customFormat="1" ht="46.8" x14ac:dyDescent="0.3">
      <c r="B65" s="16" t="s">
        <v>46</v>
      </c>
      <c r="C65" s="5">
        <v>8</v>
      </c>
      <c r="D65" s="6" t="s">
        <v>39</v>
      </c>
      <c r="E65" s="6"/>
      <c r="F65" s="5"/>
      <c r="G65" s="5">
        <f>F65*E65</f>
        <v>0</v>
      </c>
      <c r="H65" s="33"/>
    </row>
    <row r="66" spans="1:8" s="3" customFormat="1" ht="18.75" customHeight="1" x14ac:dyDescent="0.3">
      <c r="A66" s="8" t="s">
        <v>79</v>
      </c>
      <c r="B66" s="9" t="s">
        <v>22</v>
      </c>
      <c r="C66" s="10"/>
      <c r="D66" s="11"/>
      <c r="E66" s="11"/>
      <c r="F66" s="10"/>
      <c r="G66" s="10"/>
      <c r="H66" s="32"/>
    </row>
    <row r="67" spans="1:8" s="3" customFormat="1" ht="15.6" x14ac:dyDescent="0.3">
      <c r="A67" s="25" t="s">
        <v>80</v>
      </c>
      <c r="B67" s="24" t="s">
        <v>78</v>
      </c>
      <c r="C67" s="5"/>
      <c r="D67" s="6"/>
      <c r="E67" s="6"/>
      <c r="F67" s="5"/>
      <c r="G67" s="5"/>
      <c r="H67" s="33"/>
    </row>
    <row r="68" spans="1:8" s="3" customFormat="1" ht="46.8" x14ac:dyDescent="0.3">
      <c r="B68" s="16" t="s">
        <v>48</v>
      </c>
      <c r="C68" s="5">
        <v>370</v>
      </c>
      <c r="D68" s="6" t="s">
        <v>5</v>
      </c>
      <c r="E68" s="6"/>
      <c r="F68" s="5"/>
      <c r="G68" s="5">
        <f>F68*E68</f>
        <v>0</v>
      </c>
      <c r="H68" s="33"/>
    </row>
    <row r="69" spans="1:8" s="3" customFormat="1" ht="93.6" x14ac:dyDescent="0.3">
      <c r="B69" s="16" t="s">
        <v>154</v>
      </c>
      <c r="C69" s="5"/>
      <c r="D69" s="6"/>
      <c r="E69" s="6"/>
      <c r="F69" s="5"/>
      <c r="G69" s="5"/>
      <c r="H69" s="33"/>
    </row>
    <row r="70" spans="1:8" s="3" customFormat="1" ht="46.8" x14ac:dyDescent="0.3">
      <c r="B70" s="16" t="s">
        <v>100</v>
      </c>
      <c r="C70" s="5">
        <v>5</v>
      </c>
      <c r="D70" s="6" t="s">
        <v>10</v>
      </c>
      <c r="E70" s="6"/>
      <c r="F70" s="5"/>
      <c r="G70" s="5">
        <f>F70*E70</f>
        <v>0</v>
      </c>
      <c r="H70" s="33"/>
    </row>
    <row r="71" spans="1:8" s="3" customFormat="1" ht="46.8" x14ac:dyDescent="0.3">
      <c r="B71" s="16" t="s">
        <v>101</v>
      </c>
      <c r="C71" s="5">
        <v>1</v>
      </c>
      <c r="D71" s="6" t="s">
        <v>10</v>
      </c>
      <c r="E71" s="6"/>
      <c r="F71" s="5"/>
      <c r="G71" s="5">
        <f>F71*E71</f>
        <v>0</v>
      </c>
      <c r="H71" s="33"/>
    </row>
    <row r="72" spans="1:8" s="38" customFormat="1" ht="15.6" x14ac:dyDescent="0.3">
      <c r="A72" s="38" t="s">
        <v>81</v>
      </c>
      <c r="B72" s="36" t="s">
        <v>141</v>
      </c>
      <c r="C72" s="33"/>
      <c r="D72" s="37"/>
      <c r="E72" s="37"/>
      <c r="F72" s="33"/>
      <c r="G72" s="33"/>
      <c r="H72" s="33"/>
    </row>
    <row r="73" spans="1:8" s="38" customFormat="1" ht="78" x14ac:dyDescent="0.3">
      <c r="B73" s="39" t="s">
        <v>155</v>
      </c>
      <c r="C73" s="33">
        <v>20</v>
      </c>
      <c r="D73" s="37" t="s">
        <v>5</v>
      </c>
      <c r="E73" s="37"/>
      <c r="F73" s="33"/>
      <c r="H73" s="33">
        <f>F73*E73</f>
        <v>0</v>
      </c>
    </row>
    <row r="74" spans="1:8" s="38" customFormat="1" ht="15.6" x14ac:dyDescent="0.3">
      <c r="B74" s="39"/>
      <c r="C74" s="33"/>
      <c r="D74" s="37"/>
      <c r="E74" s="37"/>
      <c r="F74" s="33"/>
      <c r="H74" s="33"/>
    </row>
    <row r="75" spans="1:8" s="4" customFormat="1" ht="18" x14ac:dyDescent="0.35">
      <c r="A75" s="41" t="s">
        <v>7</v>
      </c>
      <c r="B75" s="41"/>
      <c r="C75" s="41"/>
      <c r="D75" s="41"/>
      <c r="E75" s="41"/>
      <c r="F75" s="41"/>
      <c r="G75" s="27">
        <f>SUM(G17:G74)</f>
        <v>0</v>
      </c>
      <c r="H75" s="34">
        <f>SUM(H17:H74)</f>
        <v>0</v>
      </c>
    </row>
    <row r="76" spans="1:8" s="3" customFormat="1" ht="15.6" x14ac:dyDescent="0.3">
      <c r="A76" s="46" t="s">
        <v>0</v>
      </c>
      <c r="B76" s="46"/>
      <c r="C76" s="46"/>
      <c r="D76" s="46"/>
      <c r="E76" s="46"/>
      <c r="F76" s="46"/>
      <c r="G76" s="12">
        <f>G75*20%</f>
        <v>0</v>
      </c>
      <c r="H76" s="35">
        <f>H75*20%</f>
        <v>0</v>
      </c>
    </row>
    <row r="77" spans="1:8" s="4" customFormat="1" ht="18" x14ac:dyDescent="0.35">
      <c r="A77" s="41" t="s">
        <v>8</v>
      </c>
      <c r="B77" s="41"/>
      <c r="C77" s="41"/>
      <c r="D77" s="41"/>
      <c r="E77" s="41"/>
      <c r="F77" s="41"/>
      <c r="G77" s="27">
        <f>G75+G76</f>
        <v>0</v>
      </c>
      <c r="H77" s="34">
        <f>H75+H76</f>
        <v>0</v>
      </c>
    </row>
  </sheetData>
  <mergeCells count="10">
    <mergeCell ref="A75:F75"/>
    <mergeCell ref="A76:F76"/>
    <mergeCell ref="A77:F77"/>
    <mergeCell ref="C10:G10"/>
    <mergeCell ref="A4:H4"/>
    <mergeCell ref="A3:H3"/>
    <mergeCell ref="A2:H2"/>
    <mergeCell ref="A6:H6"/>
    <mergeCell ref="A8:H8"/>
    <mergeCell ref="A13:H13"/>
  </mergeCells>
  <printOptions horizontalCentered="1"/>
  <pageMargins left="0.23622047244094491" right="0.23622047244094491" top="1.3385826771653544" bottom="0.74803149606299213" header="0.31496062992125984" footer="0.31496062992125984"/>
  <pageSetup paperSize="9" scale="71" fitToHeight="0" orientation="portrait" r:id="rId1"/>
  <headerFooter>
    <oddHeader>&amp;L&amp;G&amp;R&amp;8&amp;K335A6BBURO AMENAGEMENT 
Siège social - 230 Route des Dolines Village Entreprise Bâtiment B 06560 Valbonne
Showroom - 80 route des lucioles Bat F  06560 Valbonne
TEL : 04 97 21 90 42 
Mail : contact@buro-amenagement.com</oddHeader>
    <oddFooter>&amp;L&amp;K335A6BLOT 1&amp;R&amp;10&amp;P / &amp;N</oddFooter>
  </headerFooter>
  <rowBreaks count="1" manualBreakCount="1">
    <brk id="12"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5803E-344E-436A-AD0A-9B23A979DE66}">
  <dimension ref="A1:H85"/>
  <sheetViews>
    <sheetView view="pageBreakPreview" zoomScaleNormal="115" zoomScaleSheetLayoutView="100" workbookViewId="0">
      <selection activeCell="I8" sqref="I8"/>
    </sheetView>
  </sheetViews>
  <sheetFormatPr baseColWidth="10" defaultRowHeight="14.4" x14ac:dyDescent="0.3"/>
  <cols>
    <col min="1" max="1" width="12.109375" bestFit="1" customWidth="1"/>
    <col min="2" max="2" width="46.109375" customWidth="1"/>
    <col min="3" max="3" width="9.109375" bestFit="1" customWidth="1"/>
    <col min="4" max="5" width="9.44140625" customWidth="1"/>
    <col min="6" max="6" width="13.88671875" bestFit="1" customWidth="1"/>
    <col min="7" max="7" width="19.33203125" customWidth="1"/>
    <col min="8" max="8" width="19.33203125" style="29" customWidth="1"/>
  </cols>
  <sheetData>
    <row r="1" spans="1:8" x14ac:dyDescent="0.3">
      <c r="B1" s="1"/>
      <c r="C1" s="1"/>
      <c r="D1" s="1"/>
      <c r="E1" s="1"/>
      <c r="F1" s="1"/>
      <c r="G1" s="1"/>
      <c r="H1" s="28"/>
    </row>
    <row r="2" spans="1:8" s="3" customFormat="1" ht="84.75" customHeight="1" x14ac:dyDescent="0.3">
      <c r="A2" s="44" t="str">
        <f>RECAP!A2</f>
        <v>3949 SOUS-PREFECTURE DE GRASSE
Projet de modification des surfaces d'accueil</v>
      </c>
      <c r="B2" s="44"/>
      <c r="C2" s="44"/>
      <c r="D2" s="44"/>
      <c r="E2" s="44"/>
      <c r="F2" s="44"/>
      <c r="G2" s="44"/>
      <c r="H2" s="44"/>
    </row>
    <row r="3" spans="1:8" s="3" customFormat="1" ht="30" customHeight="1" x14ac:dyDescent="0.3">
      <c r="A3" s="44" t="str">
        <f>RECAP!A3</f>
        <v>Dossier de consultation des entreprises</v>
      </c>
      <c r="B3" s="44"/>
      <c r="C3" s="44"/>
      <c r="D3" s="44"/>
      <c r="E3" s="44"/>
      <c r="F3" s="44"/>
      <c r="G3" s="44"/>
      <c r="H3" s="44"/>
    </row>
    <row r="4" spans="1:8" s="3" customFormat="1" ht="36" customHeight="1" x14ac:dyDescent="0.3">
      <c r="A4" s="45" t="str">
        <f>RECAP!A4</f>
        <v>Adresse : 
3, Avenue du Général de Gaulle  06 335 Grasse</v>
      </c>
      <c r="B4" s="45"/>
      <c r="C4" s="45"/>
      <c r="D4" s="45"/>
      <c r="E4" s="45"/>
      <c r="F4" s="45"/>
      <c r="G4" s="45"/>
      <c r="H4" s="45"/>
    </row>
    <row r="5" spans="1:8" ht="55.5" customHeight="1" x14ac:dyDescent="0.3"/>
    <row r="6" spans="1:8" s="2" customFormat="1" ht="39.9" customHeight="1" x14ac:dyDescent="0.35">
      <c r="A6" s="42" t="str">
        <f>RECAP!A6</f>
        <v>DPGF</v>
      </c>
      <c r="B6" s="42"/>
      <c r="C6" s="42"/>
      <c r="D6" s="42"/>
      <c r="E6" s="42"/>
      <c r="F6" s="42"/>
      <c r="G6" s="42"/>
      <c r="H6" s="42"/>
    </row>
    <row r="8" spans="1:8" s="4" customFormat="1" ht="21" customHeight="1" x14ac:dyDescent="0.4">
      <c r="A8" s="47" t="s">
        <v>68</v>
      </c>
      <c r="B8" s="47"/>
      <c r="C8" s="47"/>
      <c r="D8" s="47"/>
      <c r="E8" s="47"/>
      <c r="F8" s="47"/>
      <c r="G8" s="47"/>
      <c r="H8" s="47"/>
    </row>
    <row r="9" spans="1:8" ht="18" customHeight="1" x14ac:dyDescent="0.3">
      <c r="B9" s="1"/>
      <c r="C9" s="1"/>
      <c r="D9" s="1"/>
      <c r="E9" s="1"/>
      <c r="F9" s="1"/>
      <c r="G9" s="1"/>
      <c r="H9" s="28"/>
    </row>
    <row r="10" spans="1:8" s="4" customFormat="1" ht="18" x14ac:dyDescent="0.35">
      <c r="A10" s="13" t="str">
        <f>RECAP!C13</f>
        <v>Indice 0</v>
      </c>
      <c r="B10" s="13" t="s">
        <v>156</v>
      </c>
      <c r="C10" s="48"/>
      <c r="D10" s="48"/>
      <c r="E10" s="48"/>
      <c r="F10" s="48"/>
      <c r="G10" s="48"/>
      <c r="H10" s="30"/>
    </row>
    <row r="11" spans="1:8" ht="18" customHeight="1" x14ac:dyDescent="0.3">
      <c r="B11" s="1"/>
      <c r="C11" s="1"/>
      <c r="D11" s="1"/>
      <c r="E11" s="1"/>
      <c r="F11" s="1"/>
      <c r="G11" s="1"/>
      <c r="H11" s="28"/>
    </row>
    <row r="12" spans="1:8" x14ac:dyDescent="0.3">
      <c r="B12" s="1"/>
      <c r="C12" s="1"/>
      <c r="D12" s="1"/>
      <c r="E12" s="1"/>
      <c r="F12" s="1"/>
      <c r="G12" s="1"/>
      <c r="H12" s="28"/>
    </row>
    <row r="13" spans="1:8" s="4" customFormat="1" ht="21" x14ac:dyDescent="0.4">
      <c r="A13" s="43" t="str">
        <f>A8</f>
        <v>LOT 2 - Courants forts &amp; faibles</v>
      </c>
      <c r="B13" s="43"/>
      <c r="C13" s="43"/>
      <c r="D13" s="43"/>
      <c r="E13" s="43"/>
      <c r="F13" s="43"/>
      <c r="G13" s="43"/>
      <c r="H13" s="43"/>
    </row>
    <row r="14" spans="1:8" x14ac:dyDescent="0.3">
      <c r="B14" s="1"/>
      <c r="C14" s="1"/>
      <c r="D14" s="1"/>
      <c r="E14" s="1"/>
      <c r="F14" s="1"/>
      <c r="G14" s="1"/>
      <c r="H14" s="28"/>
    </row>
    <row r="15" spans="1:8" s="3" customFormat="1" ht="15.6" x14ac:dyDescent="0.3">
      <c r="B15" s="7" t="s">
        <v>1</v>
      </c>
      <c r="C15" s="7" t="s">
        <v>4</v>
      </c>
      <c r="D15" s="7" t="s">
        <v>3</v>
      </c>
      <c r="E15" s="7" t="s">
        <v>19</v>
      </c>
      <c r="F15" s="7" t="s">
        <v>20</v>
      </c>
      <c r="G15" s="7" t="s">
        <v>2</v>
      </c>
      <c r="H15" s="31" t="s">
        <v>108</v>
      </c>
    </row>
    <row r="16" spans="1:8" s="3" customFormat="1" ht="18.75" customHeight="1" x14ac:dyDescent="0.3">
      <c r="A16" s="8" t="s">
        <v>26</v>
      </c>
      <c r="B16" s="9" t="s">
        <v>25</v>
      </c>
      <c r="C16" s="10"/>
      <c r="D16" s="11"/>
      <c r="E16" s="11"/>
      <c r="F16" s="10"/>
      <c r="G16" s="10"/>
      <c r="H16" s="32"/>
    </row>
    <row r="17" spans="1:8" s="3" customFormat="1" ht="15.6" x14ac:dyDescent="0.3">
      <c r="B17" s="16" t="s">
        <v>82</v>
      </c>
      <c r="C17" s="5">
        <v>1</v>
      </c>
      <c r="D17" s="6" t="s">
        <v>11</v>
      </c>
      <c r="E17" s="6"/>
      <c r="F17" s="5"/>
      <c r="G17" s="5">
        <f>F17*E17</f>
        <v>0</v>
      </c>
      <c r="H17" s="33"/>
    </row>
    <row r="18" spans="1:8" s="3" customFormat="1" ht="15.6" x14ac:dyDescent="0.3">
      <c r="B18" s="16" t="s">
        <v>83</v>
      </c>
      <c r="C18" s="5">
        <v>1</v>
      </c>
      <c r="D18" s="6" t="s">
        <v>11</v>
      </c>
      <c r="E18" s="6"/>
      <c r="F18" s="5"/>
      <c r="G18" s="5">
        <f>F18*E18</f>
        <v>0</v>
      </c>
      <c r="H18" s="33"/>
    </row>
    <row r="19" spans="1:8" s="3" customFormat="1" ht="18.75" customHeight="1" x14ac:dyDescent="0.3">
      <c r="A19" s="8" t="s">
        <v>27</v>
      </c>
      <c r="B19" s="9" t="s">
        <v>51</v>
      </c>
      <c r="C19" s="10"/>
      <c r="D19" s="11"/>
      <c r="E19" s="11"/>
      <c r="F19" s="10"/>
      <c r="G19" s="10"/>
      <c r="H19" s="32"/>
    </row>
    <row r="20" spans="1:8" s="3" customFormat="1" ht="31.2" x14ac:dyDescent="0.3">
      <c r="A20" s="25" t="s">
        <v>84</v>
      </c>
      <c r="B20" s="16" t="s">
        <v>85</v>
      </c>
      <c r="C20" s="5"/>
      <c r="D20" s="6"/>
      <c r="E20" s="6"/>
      <c r="F20" s="5"/>
      <c r="G20" s="5"/>
      <c r="H20" s="33"/>
    </row>
    <row r="21" spans="1:8" s="3" customFormat="1" ht="15.6" x14ac:dyDescent="0.3">
      <c r="A21" s="25"/>
      <c r="B21" s="16" t="s">
        <v>171</v>
      </c>
      <c r="C21" s="5">
        <v>1</v>
      </c>
      <c r="D21" s="6" t="s">
        <v>11</v>
      </c>
      <c r="E21" s="6"/>
      <c r="F21" s="5"/>
      <c r="G21" s="5">
        <f t="shared" ref="G21" si="0">F21*E21</f>
        <v>0</v>
      </c>
      <c r="H21" s="33"/>
    </row>
    <row r="22" spans="1:8" s="3" customFormat="1" ht="15.6" x14ac:dyDescent="0.3">
      <c r="B22" s="16" t="s">
        <v>157</v>
      </c>
      <c r="C22" s="5">
        <v>1</v>
      </c>
      <c r="D22" s="6" t="s">
        <v>11</v>
      </c>
      <c r="E22" s="6"/>
      <c r="F22" s="5"/>
      <c r="G22" s="5">
        <f t="shared" ref="G22:G23" si="1">F22*E22</f>
        <v>0</v>
      </c>
      <c r="H22" s="33"/>
    </row>
    <row r="23" spans="1:8" s="3" customFormat="1" ht="31.2" x14ac:dyDescent="0.3">
      <c r="B23" s="16" t="s">
        <v>159</v>
      </c>
      <c r="C23" s="5">
        <v>1</v>
      </c>
      <c r="D23" s="6" t="s">
        <v>11</v>
      </c>
      <c r="E23" s="6"/>
      <c r="F23" s="5"/>
      <c r="G23" s="5">
        <f t="shared" si="1"/>
        <v>0</v>
      </c>
      <c r="H23" s="33"/>
    </row>
    <row r="24" spans="1:8" s="3" customFormat="1" ht="15.6" x14ac:dyDescent="0.3">
      <c r="B24" s="16" t="s">
        <v>158</v>
      </c>
      <c r="C24" s="5">
        <v>1</v>
      </c>
      <c r="D24" s="6" t="s">
        <v>11</v>
      </c>
      <c r="E24" s="6"/>
      <c r="F24" s="5"/>
      <c r="G24" s="5">
        <f>F24*E24</f>
        <v>0</v>
      </c>
      <c r="H24" s="33"/>
    </row>
    <row r="25" spans="1:8" s="3" customFormat="1" ht="31.2" x14ac:dyDescent="0.3">
      <c r="B25" s="16" t="s">
        <v>160</v>
      </c>
      <c r="C25" s="5">
        <v>1</v>
      </c>
      <c r="D25" s="6" t="s">
        <v>11</v>
      </c>
      <c r="E25" s="6"/>
      <c r="F25" s="5"/>
      <c r="G25" s="5">
        <f>F25*E25</f>
        <v>0</v>
      </c>
      <c r="H25" s="33"/>
    </row>
    <row r="26" spans="1:8" s="3" customFormat="1" ht="18.75" customHeight="1" x14ac:dyDescent="0.3">
      <c r="A26" s="8" t="s">
        <v>28</v>
      </c>
      <c r="B26" s="9" t="s">
        <v>50</v>
      </c>
      <c r="C26" s="10"/>
      <c r="D26" s="11"/>
      <c r="E26" s="11"/>
      <c r="F26" s="10"/>
      <c r="G26" s="10"/>
      <c r="H26" s="32"/>
    </row>
    <row r="27" spans="1:8" s="3" customFormat="1" ht="15.6" x14ac:dyDescent="0.3">
      <c r="A27" s="3" t="s">
        <v>43</v>
      </c>
      <c r="B27" s="24"/>
      <c r="C27" s="5"/>
      <c r="D27" s="6"/>
      <c r="E27" s="6"/>
      <c r="F27" s="5"/>
      <c r="G27" s="5">
        <f t="shared" ref="G27:G29" si="2">F27*E27</f>
        <v>0</v>
      </c>
      <c r="H27" s="33"/>
    </row>
    <row r="28" spans="1:8" s="3" customFormat="1" ht="78" x14ac:dyDescent="0.3">
      <c r="B28" s="16" t="s">
        <v>102</v>
      </c>
      <c r="C28" s="5">
        <v>16</v>
      </c>
      <c r="D28" s="6" t="s">
        <v>10</v>
      </c>
      <c r="E28" s="6"/>
      <c r="F28" s="5"/>
      <c r="G28" s="5">
        <f t="shared" si="2"/>
        <v>0</v>
      </c>
      <c r="H28" s="33"/>
    </row>
    <row r="29" spans="1:8" s="3" customFormat="1" ht="62.4" x14ac:dyDescent="0.3">
      <c r="B29" s="16" t="s">
        <v>92</v>
      </c>
      <c r="C29" s="5">
        <v>15</v>
      </c>
      <c r="D29" s="6" t="s">
        <v>10</v>
      </c>
      <c r="E29" s="6"/>
      <c r="F29" s="5"/>
      <c r="G29" s="5">
        <f t="shared" si="2"/>
        <v>0</v>
      </c>
      <c r="H29" s="33"/>
    </row>
    <row r="30" spans="1:8" s="3" customFormat="1" ht="46.8" x14ac:dyDescent="0.3">
      <c r="B30" s="16" t="s">
        <v>52</v>
      </c>
      <c r="C30" s="5">
        <v>10</v>
      </c>
      <c r="D30" s="6" t="s">
        <v>10</v>
      </c>
      <c r="E30" s="6"/>
      <c r="F30" s="5"/>
      <c r="G30" s="5">
        <f t="shared" ref="G30:G32" si="3">F30*E30</f>
        <v>0</v>
      </c>
      <c r="H30" s="33"/>
    </row>
    <row r="31" spans="1:8" s="3" customFormat="1" ht="62.4" x14ac:dyDescent="0.3">
      <c r="B31" s="16" t="s">
        <v>164</v>
      </c>
      <c r="C31" s="5">
        <v>4</v>
      </c>
      <c r="D31" s="6" t="s">
        <v>10</v>
      </c>
      <c r="E31" s="6"/>
      <c r="F31" s="5"/>
      <c r="G31" s="5">
        <f t="shared" si="3"/>
        <v>0</v>
      </c>
      <c r="H31" s="33"/>
    </row>
    <row r="32" spans="1:8" s="3" customFormat="1" ht="15.6" x14ac:dyDescent="0.3">
      <c r="B32" s="16" t="s">
        <v>163</v>
      </c>
      <c r="C32" s="5">
        <v>2</v>
      </c>
      <c r="D32" s="6" t="s">
        <v>10</v>
      </c>
      <c r="E32" s="6"/>
      <c r="F32" s="5"/>
      <c r="G32" s="5">
        <f t="shared" si="3"/>
        <v>0</v>
      </c>
      <c r="H32" s="33"/>
    </row>
    <row r="33" spans="1:8" s="38" customFormat="1" ht="15.6" x14ac:dyDescent="0.3">
      <c r="A33" s="38" t="s">
        <v>86</v>
      </c>
      <c r="B33" s="36" t="s">
        <v>161</v>
      </c>
      <c r="C33" s="33"/>
      <c r="D33" s="37"/>
      <c r="E33" s="37"/>
      <c r="F33" s="33"/>
      <c r="G33" s="33"/>
      <c r="H33" s="33"/>
    </row>
    <row r="34" spans="1:8" s="38" customFormat="1" ht="62.4" x14ac:dyDescent="0.3">
      <c r="B34" s="39" t="s">
        <v>162</v>
      </c>
      <c r="C34" s="33">
        <v>4</v>
      </c>
      <c r="D34" s="37" t="s">
        <v>10</v>
      </c>
      <c r="E34" s="37"/>
      <c r="F34" s="33"/>
      <c r="H34" s="33">
        <f>F34*E34</f>
        <v>0</v>
      </c>
    </row>
    <row r="35" spans="1:8" s="3" customFormat="1" ht="18.75" customHeight="1" x14ac:dyDescent="0.3">
      <c r="A35" s="8" t="s">
        <v>87</v>
      </c>
      <c r="B35" s="9" t="s">
        <v>54</v>
      </c>
      <c r="C35" s="10"/>
      <c r="D35" s="11"/>
      <c r="E35" s="11"/>
      <c r="F35" s="10"/>
      <c r="G35" s="10"/>
      <c r="H35" s="32"/>
    </row>
    <row r="36" spans="1:8" s="3" customFormat="1" ht="15.6" x14ac:dyDescent="0.3">
      <c r="A36" s="3" t="s">
        <v>181</v>
      </c>
      <c r="B36" s="24" t="s">
        <v>55</v>
      </c>
      <c r="C36" s="5"/>
      <c r="D36" s="6"/>
      <c r="E36" s="6"/>
      <c r="F36" s="5"/>
      <c r="G36" s="5"/>
      <c r="H36" s="33"/>
    </row>
    <row r="37" spans="1:8" s="3" customFormat="1" ht="31.2" x14ac:dyDescent="0.3">
      <c r="B37" s="16" t="s">
        <v>56</v>
      </c>
      <c r="C37" s="5">
        <v>0</v>
      </c>
      <c r="D37" s="6" t="s">
        <v>39</v>
      </c>
      <c r="E37" s="6"/>
      <c r="F37" s="5"/>
      <c r="G37" s="5">
        <f>F37*E37</f>
        <v>0</v>
      </c>
      <c r="H37" s="33"/>
    </row>
    <row r="38" spans="1:8" s="3" customFormat="1" ht="31.2" x14ac:dyDescent="0.3">
      <c r="B38" s="16" t="s">
        <v>165</v>
      </c>
      <c r="C38" s="5">
        <v>4</v>
      </c>
      <c r="D38" s="6" t="s">
        <v>10</v>
      </c>
      <c r="E38" s="6"/>
      <c r="F38" s="5"/>
      <c r="G38" s="5">
        <f>F38*E38</f>
        <v>0</v>
      </c>
      <c r="H38" s="33"/>
    </row>
    <row r="39" spans="1:8" s="3" customFormat="1" ht="15.6" x14ac:dyDescent="0.3">
      <c r="A39" s="3" t="s">
        <v>103</v>
      </c>
      <c r="B39" s="24" t="s">
        <v>168</v>
      </c>
      <c r="C39" s="5"/>
      <c r="D39" s="6"/>
      <c r="E39" s="6"/>
      <c r="F39" s="5"/>
      <c r="G39" s="5"/>
      <c r="H39" s="33"/>
    </row>
    <row r="40" spans="1:8" s="3" customFormat="1" ht="31.2" x14ac:dyDescent="0.3">
      <c r="B40" s="16" t="s">
        <v>166</v>
      </c>
      <c r="C40" s="5"/>
      <c r="D40" s="6"/>
      <c r="E40" s="6"/>
      <c r="F40" s="5"/>
      <c r="G40" s="5"/>
      <c r="H40" s="33"/>
    </row>
    <row r="41" spans="1:8" s="3" customFormat="1" ht="15.6" x14ac:dyDescent="0.3">
      <c r="B41" s="16" t="s">
        <v>167</v>
      </c>
      <c r="C41" s="5">
        <v>2</v>
      </c>
      <c r="D41" s="6" t="s">
        <v>10</v>
      </c>
      <c r="E41" s="6"/>
      <c r="F41" s="5"/>
      <c r="G41" s="5">
        <f t="shared" ref="G41" si="4">F41*E41</f>
        <v>0</v>
      </c>
      <c r="H41" s="33"/>
    </row>
    <row r="42" spans="1:8" s="3" customFormat="1" ht="46.8" x14ac:dyDescent="0.3">
      <c r="B42" s="16" t="s">
        <v>112</v>
      </c>
      <c r="C42" s="5">
        <v>2</v>
      </c>
      <c r="D42" s="6" t="s">
        <v>10</v>
      </c>
      <c r="E42" s="6"/>
      <c r="F42" s="5"/>
      <c r="G42" s="5">
        <f t="shared" ref="G42:G43" si="5">F42*E42</f>
        <v>0</v>
      </c>
      <c r="H42" s="33"/>
    </row>
    <row r="43" spans="1:8" s="3" customFormat="1" ht="31.2" x14ac:dyDescent="0.3">
      <c r="B43" s="16" t="s">
        <v>169</v>
      </c>
      <c r="C43" s="5">
        <v>2</v>
      </c>
      <c r="D43" s="6" t="s">
        <v>39</v>
      </c>
      <c r="E43" s="6"/>
      <c r="F43" s="5"/>
      <c r="G43" s="5">
        <f t="shared" si="5"/>
        <v>0</v>
      </c>
      <c r="H43" s="33"/>
    </row>
    <row r="44" spans="1:8" s="3" customFormat="1" ht="15.6" x14ac:dyDescent="0.3">
      <c r="A44" s="25" t="s">
        <v>104</v>
      </c>
      <c r="B44" s="24" t="s">
        <v>172</v>
      </c>
      <c r="C44" s="5"/>
      <c r="D44" s="6"/>
      <c r="E44" s="6"/>
      <c r="F44" s="5"/>
      <c r="G44" s="5"/>
      <c r="H44" s="33"/>
    </row>
    <row r="45" spans="1:8" s="3" customFormat="1" ht="31.2" x14ac:dyDescent="0.3">
      <c r="B45" s="16" t="s">
        <v>166</v>
      </c>
      <c r="C45" s="5"/>
      <c r="D45" s="6"/>
      <c r="E45" s="6"/>
      <c r="F45" s="5"/>
      <c r="G45" s="5"/>
      <c r="H45" s="33"/>
    </row>
    <row r="46" spans="1:8" s="3" customFormat="1" ht="15.6" x14ac:dyDescent="0.3">
      <c r="B46" s="16" t="s">
        <v>111</v>
      </c>
      <c r="C46" s="5">
        <v>8</v>
      </c>
      <c r="D46" s="6" t="s">
        <v>10</v>
      </c>
      <c r="E46" s="6"/>
      <c r="F46" s="5"/>
      <c r="G46" s="5">
        <f t="shared" ref="G46:G47" si="6">F46*E46</f>
        <v>0</v>
      </c>
      <c r="H46" s="33"/>
    </row>
    <row r="47" spans="1:8" s="3" customFormat="1" ht="46.8" x14ac:dyDescent="0.3">
      <c r="B47" s="16" t="s">
        <v>170</v>
      </c>
      <c r="C47" s="5">
        <v>8</v>
      </c>
      <c r="D47" s="6" t="s">
        <v>10</v>
      </c>
      <c r="E47" s="6"/>
      <c r="F47" s="5"/>
      <c r="G47" s="5">
        <f t="shared" si="6"/>
        <v>0</v>
      </c>
      <c r="H47" s="33"/>
    </row>
    <row r="48" spans="1:8" s="3" customFormat="1" ht="15.6" x14ac:dyDescent="0.3">
      <c r="A48" s="3" t="s">
        <v>113</v>
      </c>
      <c r="B48" s="24" t="s">
        <v>47</v>
      </c>
      <c r="C48" s="5"/>
      <c r="D48" s="6"/>
      <c r="E48" s="6"/>
      <c r="F48" s="5"/>
      <c r="G48" s="5"/>
      <c r="H48" s="33"/>
    </row>
    <row r="49" spans="1:8" s="3" customFormat="1" ht="15.6" x14ac:dyDescent="0.3">
      <c r="B49" s="16" t="s">
        <v>88</v>
      </c>
      <c r="C49" s="5"/>
      <c r="D49" s="6"/>
      <c r="E49" s="6"/>
      <c r="F49" s="5"/>
      <c r="G49" s="5">
        <f t="shared" ref="G49" si="7">F49*E49</f>
        <v>0</v>
      </c>
      <c r="H49" s="33"/>
    </row>
    <row r="50" spans="1:8" s="3" customFormat="1" ht="15.6" x14ac:dyDescent="0.3">
      <c r="B50" s="16" t="s">
        <v>173</v>
      </c>
      <c r="C50" s="5">
        <v>5</v>
      </c>
      <c r="D50" s="6" t="s">
        <v>10</v>
      </c>
      <c r="E50" s="6"/>
      <c r="F50" s="5"/>
      <c r="G50" s="5">
        <f t="shared" ref="G50" si="8">F50*E50</f>
        <v>0</v>
      </c>
      <c r="H50" s="33"/>
    </row>
    <row r="51" spans="1:8" s="3" customFormat="1" ht="15.6" x14ac:dyDescent="0.3">
      <c r="A51" s="3" t="s">
        <v>114</v>
      </c>
      <c r="B51" s="24" t="s">
        <v>198</v>
      </c>
      <c r="C51" s="5"/>
      <c r="D51" s="6"/>
      <c r="E51" s="6"/>
      <c r="F51" s="5"/>
      <c r="G51" s="5"/>
      <c r="H51" s="33"/>
    </row>
    <row r="52" spans="1:8" s="3" customFormat="1" ht="15.6" x14ac:dyDescent="0.3">
      <c r="B52" s="16" t="s">
        <v>88</v>
      </c>
      <c r="C52" s="5"/>
      <c r="D52" s="6"/>
      <c r="E52" s="6"/>
      <c r="F52" s="5"/>
      <c r="G52" s="5">
        <f t="shared" ref="G52:G53" si="9">F52*E52</f>
        <v>0</v>
      </c>
      <c r="H52" s="33"/>
    </row>
    <row r="53" spans="1:8" s="3" customFormat="1" ht="31.2" x14ac:dyDescent="0.3">
      <c r="B53" s="16" t="s">
        <v>199</v>
      </c>
      <c r="C53" s="5">
        <v>2</v>
      </c>
      <c r="D53" s="6" t="s">
        <v>10</v>
      </c>
      <c r="E53" s="6"/>
      <c r="F53" s="5"/>
      <c r="G53" s="5">
        <f t="shared" si="9"/>
        <v>0</v>
      </c>
      <c r="H53" s="33"/>
    </row>
    <row r="54" spans="1:8" s="3" customFormat="1" ht="18.75" customHeight="1" x14ac:dyDescent="0.3">
      <c r="A54" s="8" t="s">
        <v>31</v>
      </c>
      <c r="B54" s="9" t="s">
        <v>57</v>
      </c>
      <c r="C54" s="10"/>
      <c r="D54" s="11"/>
      <c r="E54" s="11"/>
      <c r="F54" s="10"/>
      <c r="G54" s="10"/>
      <c r="H54" s="32"/>
    </row>
    <row r="55" spans="1:8" s="3" customFormat="1" ht="15.6" x14ac:dyDescent="0.3">
      <c r="A55" s="3" t="s">
        <v>90</v>
      </c>
      <c r="B55" s="24" t="s">
        <v>89</v>
      </c>
      <c r="C55" s="5"/>
      <c r="D55" s="6"/>
      <c r="E55" s="6"/>
      <c r="F55" s="5"/>
      <c r="G55" s="5"/>
      <c r="H55" s="33"/>
    </row>
    <row r="56" spans="1:8" s="3" customFormat="1" ht="31.2" x14ac:dyDescent="0.3">
      <c r="B56" s="16" t="s">
        <v>93</v>
      </c>
      <c r="C56" s="5">
        <v>1</v>
      </c>
      <c r="D56" s="6" t="s">
        <v>11</v>
      </c>
      <c r="E56" s="6"/>
      <c r="F56" s="5"/>
      <c r="G56" s="5">
        <f>F56*E56</f>
        <v>0</v>
      </c>
      <c r="H56" s="33"/>
    </row>
    <row r="57" spans="1:8" s="3" customFormat="1" ht="31.2" x14ac:dyDescent="0.3">
      <c r="B57" s="16" t="s">
        <v>58</v>
      </c>
      <c r="C57" s="5">
        <v>1</v>
      </c>
      <c r="D57" s="6" t="s">
        <v>11</v>
      </c>
      <c r="E57" s="6"/>
      <c r="F57" s="5"/>
      <c r="G57" s="5">
        <f>F57*E57</f>
        <v>0</v>
      </c>
      <c r="H57" s="33"/>
    </row>
    <row r="58" spans="1:8" s="3" customFormat="1" ht="15.6" x14ac:dyDescent="0.3">
      <c r="B58" s="16" t="s">
        <v>63</v>
      </c>
      <c r="C58" s="5">
        <v>1</v>
      </c>
      <c r="D58" s="6" t="s">
        <v>11</v>
      </c>
      <c r="E58" s="6"/>
      <c r="F58" s="5"/>
      <c r="G58" s="5">
        <f>F58*E58</f>
        <v>0</v>
      </c>
      <c r="H58" s="33"/>
    </row>
    <row r="59" spans="1:8" s="3" customFormat="1" ht="15.6" x14ac:dyDescent="0.3">
      <c r="B59" s="16" t="s">
        <v>59</v>
      </c>
      <c r="C59" s="5">
        <v>1</v>
      </c>
      <c r="D59" s="6" t="s">
        <v>11</v>
      </c>
      <c r="E59" s="6"/>
      <c r="F59" s="5"/>
      <c r="G59" s="5">
        <f>F59*E59</f>
        <v>0</v>
      </c>
      <c r="H59" s="33"/>
    </row>
    <row r="60" spans="1:8" s="3" customFormat="1" ht="15.6" x14ac:dyDescent="0.3">
      <c r="B60" s="16" t="s">
        <v>62</v>
      </c>
      <c r="C60" s="5">
        <v>1</v>
      </c>
      <c r="D60" s="6" t="s">
        <v>11</v>
      </c>
      <c r="E60" s="6"/>
      <c r="F60" s="5"/>
      <c r="G60" s="5">
        <f>F60*E60</f>
        <v>0</v>
      </c>
      <c r="H60" s="33"/>
    </row>
    <row r="61" spans="1:8" s="3" customFormat="1" ht="15.6" x14ac:dyDescent="0.3">
      <c r="A61" s="3" t="s">
        <v>44</v>
      </c>
      <c r="B61" s="24" t="s">
        <v>60</v>
      </c>
      <c r="C61" s="5"/>
      <c r="D61" s="6"/>
      <c r="E61" s="6"/>
      <c r="F61" s="5"/>
      <c r="G61" s="5"/>
      <c r="H61" s="33"/>
    </row>
    <row r="62" spans="1:8" s="3" customFormat="1" ht="46.8" x14ac:dyDescent="0.3">
      <c r="B62" s="16" t="s">
        <v>174</v>
      </c>
      <c r="C62" s="5">
        <v>2</v>
      </c>
      <c r="D62" s="6" t="s">
        <v>10</v>
      </c>
      <c r="E62" s="6"/>
      <c r="F62" s="5"/>
      <c r="G62" s="5">
        <f>F62*E62</f>
        <v>0</v>
      </c>
      <c r="H62" s="33"/>
    </row>
    <row r="63" spans="1:8" s="3" customFormat="1" ht="18.75" customHeight="1" x14ac:dyDescent="0.3">
      <c r="A63" s="8" t="s">
        <v>32</v>
      </c>
      <c r="B63" s="9" t="s">
        <v>94</v>
      </c>
      <c r="C63" s="10"/>
      <c r="D63" s="11"/>
      <c r="E63" s="11"/>
      <c r="F63" s="10"/>
      <c r="G63" s="10"/>
      <c r="H63" s="32"/>
    </row>
    <row r="64" spans="1:8" s="3" customFormat="1" ht="15.6" x14ac:dyDescent="0.3">
      <c r="B64" s="24" t="s">
        <v>91</v>
      </c>
      <c r="C64" s="5"/>
      <c r="D64" s="6"/>
      <c r="E64" s="6"/>
      <c r="F64" s="5"/>
      <c r="G64" s="5"/>
      <c r="H64" s="33"/>
    </row>
    <row r="65" spans="1:8" s="3" customFormat="1" ht="15.6" x14ac:dyDescent="0.3">
      <c r="B65" s="16" t="s">
        <v>61</v>
      </c>
      <c r="C65" s="5">
        <v>1</v>
      </c>
      <c r="D65" s="6" t="s">
        <v>11</v>
      </c>
      <c r="E65" s="6"/>
      <c r="F65" s="5"/>
      <c r="G65" s="5">
        <f>F65*E65</f>
        <v>0</v>
      </c>
      <c r="H65" s="33"/>
    </row>
    <row r="66" spans="1:8" s="3" customFormat="1" ht="15.6" x14ac:dyDescent="0.3">
      <c r="B66" s="16" t="s">
        <v>64</v>
      </c>
      <c r="C66" s="5">
        <v>1</v>
      </c>
      <c r="D66" s="6" t="s">
        <v>11</v>
      </c>
      <c r="E66" s="6"/>
      <c r="F66" s="5"/>
      <c r="G66" s="5">
        <f>F66*E66</f>
        <v>0</v>
      </c>
      <c r="H66" s="33"/>
    </row>
    <row r="67" spans="1:8" s="3" customFormat="1" ht="15.6" x14ac:dyDescent="0.3">
      <c r="B67" s="16" t="s">
        <v>62</v>
      </c>
      <c r="C67" s="5">
        <v>1</v>
      </c>
      <c r="D67" s="6" t="s">
        <v>11</v>
      </c>
      <c r="E67" s="6"/>
      <c r="F67" s="5"/>
      <c r="G67" s="5">
        <f>F67*E67</f>
        <v>0</v>
      </c>
      <c r="H67" s="33"/>
    </row>
    <row r="68" spans="1:8" s="3" customFormat="1" ht="15.6" x14ac:dyDescent="0.3">
      <c r="B68" s="16" t="s">
        <v>96</v>
      </c>
      <c r="C68" s="5">
        <v>1</v>
      </c>
      <c r="D68" s="6" t="s">
        <v>11</v>
      </c>
      <c r="E68" s="6"/>
      <c r="F68" s="5"/>
      <c r="G68" s="5">
        <f>F68*E68</f>
        <v>0</v>
      </c>
      <c r="H68" s="33"/>
    </row>
    <row r="69" spans="1:8" s="3" customFormat="1" ht="18.75" customHeight="1" x14ac:dyDescent="0.3">
      <c r="A69" s="8" t="s">
        <v>95</v>
      </c>
      <c r="B69" s="9" t="s">
        <v>263</v>
      </c>
      <c r="C69" s="10"/>
      <c r="D69" s="11"/>
      <c r="E69" s="11"/>
      <c r="F69" s="10"/>
      <c r="G69" s="10"/>
      <c r="H69" s="32"/>
    </row>
    <row r="70" spans="1:8" s="3" customFormat="1" ht="93.6" x14ac:dyDescent="0.3">
      <c r="B70" s="16" t="s">
        <v>253</v>
      </c>
      <c r="C70" s="5">
        <v>1</v>
      </c>
      <c r="D70" s="6" t="s">
        <v>11</v>
      </c>
      <c r="E70" s="6"/>
      <c r="F70" s="5"/>
      <c r="G70" s="5">
        <f>F70*E70</f>
        <v>0</v>
      </c>
      <c r="H70" s="33"/>
    </row>
    <row r="71" spans="1:8" s="3" customFormat="1" ht="31.2" x14ac:dyDescent="0.3">
      <c r="B71" s="16" t="s">
        <v>262</v>
      </c>
      <c r="C71" s="5">
        <v>1</v>
      </c>
      <c r="D71" s="6" t="s">
        <v>11</v>
      </c>
      <c r="E71" s="6"/>
      <c r="F71" s="5"/>
      <c r="G71" s="5">
        <f>F71*E71</f>
        <v>0</v>
      </c>
      <c r="H71" s="33"/>
    </row>
    <row r="72" spans="1:8" s="3" customFormat="1" ht="15.6" x14ac:dyDescent="0.3">
      <c r="A72" s="3" t="s">
        <v>264</v>
      </c>
      <c r="B72" s="24" t="s">
        <v>110</v>
      </c>
      <c r="C72" s="5"/>
      <c r="D72" s="6"/>
      <c r="E72" s="6"/>
      <c r="F72" s="5"/>
      <c r="G72" s="5"/>
      <c r="H72" s="33"/>
    </row>
    <row r="73" spans="1:8" s="3" customFormat="1" ht="31.2" x14ac:dyDescent="0.3">
      <c r="B73" s="16" t="s">
        <v>251</v>
      </c>
      <c r="C73" s="5">
        <v>1</v>
      </c>
      <c r="D73" s="6" t="s">
        <v>11</v>
      </c>
      <c r="E73" s="6"/>
      <c r="F73" s="5"/>
      <c r="G73" s="5">
        <f>F73*E73</f>
        <v>0</v>
      </c>
      <c r="H73" s="33"/>
    </row>
    <row r="74" spans="1:8" s="3" customFormat="1" ht="46.8" x14ac:dyDescent="0.3">
      <c r="B74" s="16" t="s">
        <v>297</v>
      </c>
      <c r="C74" s="5">
        <v>1</v>
      </c>
      <c r="D74" s="6" t="s">
        <v>11</v>
      </c>
      <c r="E74" s="6"/>
      <c r="F74" s="5"/>
      <c r="G74" s="5">
        <f>F74*E74</f>
        <v>0</v>
      </c>
    </row>
    <row r="75" spans="1:8" s="3" customFormat="1" ht="15.6" x14ac:dyDescent="0.3">
      <c r="A75" s="3" t="s">
        <v>265</v>
      </c>
      <c r="B75" s="24" t="s">
        <v>252</v>
      </c>
      <c r="C75" s="5"/>
      <c r="D75" s="6"/>
      <c r="E75" s="6"/>
      <c r="F75" s="5"/>
      <c r="G75" s="5"/>
      <c r="H75" s="33"/>
    </row>
    <row r="76" spans="1:8" s="3" customFormat="1" ht="31.2" x14ac:dyDescent="0.3">
      <c r="A76" s="25"/>
      <c r="B76" s="16" t="s">
        <v>256</v>
      </c>
      <c r="C76" s="5">
        <v>2</v>
      </c>
      <c r="D76" s="6" t="s">
        <v>10</v>
      </c>
      <c r="E76" s="6"/>
      <c r="F76" s="5"/>
      <c r="G76" s="5">
        <f>F76*E76</f>
        <v>0</v>
      </c>
      <c r="H76" s="33"/>
    </row>
    <row r="77" spans="1:8" s="3" customFormat="1" ht="46.8" x14ac:dyDescent="0.3">
      <c r="A77" s="25"/>
      <c r="B77" s="16" t="s">
        <v>298</v>
      </c>
      <c r="C77" s="5">
        <v>2</v>
      </c>
      <c r="D77" s="6" t="s">
        <v>10</v>
      </c>
      <c r="E77" s="6"/>
      <c r="F77" s="5"/>
      <c r="G77" s="5">
        <f>F77*E77</f>
        <v>0</v>
      </c>
      <c r="H77" s="33"/>
    </row>
    <row r="78" spans="1:8" s="3" customFormat="1" ht="15.6" x14ac:dyDescent="0.3">
      <c r="A78" s="25"/>
      <c r="B78" s="16" t="s">
        <v>258</v>
      </c>
      <c r="C78" s="5">
        <v>1</v>
      </c>
      <c r="D78" s="6" t="s">
        <v>11</v>
      </c>
      <c r="E78" s="6"/>
      <c r="F78" s="5"/>
      <c r="G78" s="5">
        <f t="shared" ref="G78:G79" si="10">F78*E78</f>
        <v>0</v>
      </c>
      <c r="H78" s="33"/>
    </row>
    <row r="79" spans="1:8" s="3" customFormat="1" ht="15.6" x14ac:dyDescent="0.3">
      <c r="A79" s="25"/>
      <c r="B79" s="16" t="s">
        <v>261</v>
      </c>
      <c r="C79" s="5">
        <v>1</v>
      </c>
      <c r="D79" s="6" t="s">
        <v>11</v>
      </c>
      <c r="E79" s="6"/>
      <c r="F79" s="5"/>
      <c r="G79" s="5">
        <f t="shared" si="10"/>
        <v>0</v>
      </c>
      <c r="H79" s="33"/>
    </row>
    <row r="80" spans="1:8" s="3" customFormat="1" ht="15.6" x14ac:dyDescent="0.3">
      <c r="B80" s="16"/>
      <c r="C80" s="5"/>
      <c r="D80" s="6"/>
      <c r="E80" s="6"/>
      <c r="F80" s="5"/>
      <c r="G80" s="5"/>
      <c r="H80" s="33"/>
    </row>
    <row r="81" spans="1:8" s="3" customFormat="1" ht="18.75" customHeight="1" x14ac:dyDescent="0.3">
      <c r="A81" s="8" t="s">
        <v>95</v>
      </c>
      <c r="B81" s="9" t="s">
        <v>47</v>
      </c>
      <c r="C81" s="10"/>
      <c r="D81" s="11"/>
      <c r="E81" s="11"/>
      <c r="F81" s="10"/>
      <c r="G81" s="10"/>
      <c r="H81" s="32"/>
    </row>
    <row r="82" spans="1:8" s="3" customFormat="1" ht="15.6" x14ac:dyDescent="0.3">
      <c r="B82" s="16" t="s">
        <v>53</v>
      </c>
      <c r="C82" s="5">
        <v>1</v>
      </c>
      <c r="D82" s="6" t="s">
        <v>11</v>
      </c>
      <c r="E82" s="6"/>
      <c r="F82" s="5"/>
      <c r="G82" s="5">
        <f>F82*E82</f>
        <v>0</v>
      </c>
      <c r="H82" s="33"/>
    </row>
    <row r="83" spans="1:8" s="4" customFormat="1" ht="18" x14ac:dyDescent="0.35">
      <c r="A83" s="41" t="s">
        <v>7</v>
      </c>
      <c r="B83" s="41"/>
      <c r="C83" s="41"/>
      <c r="D83" s="41"/>
      <c r="E83" s="41"/>
      <c r="F83" s="41"/>
      <c r="G83" s="27">
        <f>SUM(G17:G82)</f>
        <v>0</v>
      </c>
      <c r="H83" s="34">
        <f>SUM(H17:H82)</f>
        <v>0</v>
      </c>
    </row>
    <row r="84" spans="1:8" s="3" customFormat="1" ht="15.6" x14ac:dyDescent="0.3">
      <c r="A84" s="46" t="s">
        <v>0</v>
      </c>
      <c r="B84" s="46"/>
      <c r="C84" s="46"/>
      <c r="D84" s="46"/>
      <c r="E84" s="46"/>
      <c r="F84" s="46"/>
      <c r="G84" s="12">
        <f>G83*20%</f>
        <v>0</v>
      </c>
      <c r="H84" s="35">
        <f>H83*20%</f>
        <v>0</v>
      </c>
    </row>
    <row r="85" spans="1:8" s="4" customFormat="1" ht="18" x14ac:dyDescent="0.35">
      <c r="A85" s="41" t="s">
        <v>8</v>
      </c>
      <c r="B85" s="41"/>
      <c r="C85" s="41"/>
      <c r="D85" s="41"/>
      <c r="E85" s="41"/>
      <c r="F85" s="41"/>
      <c r="G85" s="27">
        <f>G83+G84</f>
        <v>0</v>
      </c>
      <c r="H85" s="34">
        <f>H83+H84</f>
        <v>0</v>
      </c>
    </row>
  </sheetData>
  <mergeCells count="10">
    <mergeCell ref="A2:H2"/>
    <mergeCell ref="A3:H3"/>
    <mergeCell ref="A4:H4"/>
    <mergeCell ref="A6:H6"/>
    <mergeCell ref="A8:H8"/>
    <mergeCell ref="A83:F83"/>
    <mergeCell ref="A84:F84"/>
    <mergeCell ref="A85:F85"/>
    <mergeCell ref="C10:G10"/>
    <mergeCell ref="A13:H13"/>
  </mergeCells>
  <printOptions horizontalCentered="1"/>
  <pageMargins left="0.23622047244094491" right="0.23622047244094491" top="1.3385826771653544" bottom="0.74803149606299213" header="0.31496062992125984" footer="0.31496062992125984"/>
  <pageSetup paperSize="9" scale="71" fitToHeight="0" orientation="portrait" r:id="rId1"/>
  <headerFooter>
    <oddHeader>&amp;L&amp;G&amp;R&amp;8&amp;K335A6BBURO AMENAGEMENT 
Siège social - 230 Route des Dolines Village Entreprise Bâtiment B 06560 Valbonne
Showroom - 80 route des lucioles Bat F  06560 Valbonne
TEL : 04 97 21 90 42 
Mail : contact@buro-amenagement.com</oddHeader>
    <oddFooter>&amp;L&amp;K335A6BLOT 2&amp;R&amp;10&amp;P / &amp;N</oddFooter>
  </headerFooter>
  <rowBreaks count="1" manualBreakCount="1">
    <brk id="12" max="16383"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282602-34FB-4723-8B7C-3E1A4A6879EA}">
  <dimension ref="A1:H81"/>
  <sheetViews>
    <sheetView view="pageBreakPreview" zoomScaleNormal="100" zoomScaleSheetLayoutView="100" workbookViewId="0">
      <selection activeCell="J27" sqref="J27"/>
    </sheetView>
  </sheetViews>
  <sheetFormatPr baseColWidth="10" defaultRowHeight="14.4" x14ac:dyDescent="0.3"/>
  <cols>
    <col min="1" max="1" width="12.88671875" bestFit="1" customWidth="1"/>
    <col min="2" max="2" width="46.109375" customWidth="1"/>
    <col min="3" max="3" width="9.109375" bestFit="1" customWidth="1"/>
    <col min="4" max="5" width="9.44140625" customWidth="1"/>
    <col min="6" max="6" width="13.88671875" bestFit="1" customWidth="1"/>
    <col min="7" max="7" width="19.33203125" customWidth="1"/>
    <col min="8" max="8" width="19.33203125" style="29" customWidth="1"/>
  </cols>
  <sheetData>
    <row r="1" spans="1:8" x14ac:dyDescent="0.3">
      <c r="B1" s="1"/>
      <c r="C1" s="1"/>
      <c r="D1" s="1"/>
      <c r="E1" s="1"/>
      <c r="F1" s="1"/>
      <c r="G1" s="1"/>
      <c r="H1" s="28"/>
    </row>
    <row r="2" spans="1:8" s="3" customFormat="1" ht="84.75" customHeight="1" x14ac:dyDescent="0.3">
      <c r="A2" s="44" t="str">
        <f>RECAP!A2</f>
        <v>3949 SOUS-PREFECTURE DE GRASSE
Projet de modification des surfaces d'accueil</v>
      </c>
      <c r="B2" s="44"/>
      <c r="C2" s="44"/>
      <c r="D2" s="44"/>
      <c r="E2" s="44"/>
      <c r="F2" s="44"/>
      <c r="G2" s="44"/>
      <c r="H2" s="44"/>
    </row>
    <row r="3" spans="1:8" s="3" customFormat="1" ht="30" customHeight="1" x14ac:dyDescent="0.3">
      <c r="A3" s="44" t="str">
        <f>RECAP!A3</f>
        <v>Dossier de consultation des entreprises</v>
      </c>
      <c r="B3" s="44"/>
      <c r="C3" s="44"/>
      <c r="D3" s="44"/>
      <c r="E3" s="44"/>
      <c r="F3" s="44"/>
      <c r="G3" s="44"/>
      <c r="H3" s="44"/>
    </row>
    <row r="4" spans="1:8" s="3" customFormat="1" ht="36" customHeight="1" x14ac:dyDescent="0.3">
      <c r="A4" s="45" t="str">
        <f>RECAP!A4</f>
        <v>Adresse : 
3, Avenue du Général de Gaulle  06 335 Grasse</v>
      </c>
      <c r="B4" s="45"/>
      <c r="C4" s="45"/>
      <c r="D4" s="45"/>
      <c r="E4" s="45"/>
      <c r="F4" s="45"/>
      <c r="G4" s="45"/>
      <c r="H4" s="45"/>
    </row>
    <row r="5" spans="1:8" ht="55.5" customHeight="1" x14ac:dyDescent="0.3"/>
    <row r="6" spans="1:8" s="2" customFormat="1" ht="39.9" customHeight="1" x14ac:dyDescent="0.35">
      <c r="A6" s="42" t="str">
        <f>RECAP!A6</f>
        <v>DPGF</v>
      </c>
      <c r="B6" s="42"/>
      <c r="C6" s="42"/>
      <c r="D6" s="42"/>
      <c r="E6" s="42"/>
      <c r="F6" s="42"/>
      <c r="G6" s="42"/>
      <c r="H6" s="42"/>
    </row>
    <row r="8" spans="1:8" s="4" customFormat="1" ht="21" customHeight="1" x14ac:dyDescent="0.4">
      <c r="A8" s="47" t="s">
        <v>266</v>
      </c>
      <c r="B8" s="47"/>
      <c r="C8" s="47"/>
      <c r="D8" s="47"/>
      <c r="E8" s="47"/>
      <c r="F8" s="47"/>
      <c r="G8" s="47"/>
      <c r="H8" s="47"/>
    </row>
    <row r="9" spans="1:8" ht="18" customHeight="1" x14ac:dyDescent="0.3">
      <c r="B9" s="1"/>
      <c r="C9" s="1"/>
      <c r="D9" s="1"/>
      <c r="E9" s="1"/>
      <c r="F9" s="1"/>
      <c r="G9" s="1"/>
      <c r="H9" s="28"/>
    </row>
    <row r="10" spans="1:8" s="4" customFormat="1" ht="18" x14ac:dyDescent="0.35">
      <c r="A10" s="13" t="str">
        <f>RECAP!C14</f>
        <v>Indice 0</v>
      </c>
      <c r="B10" s="13" t="s">
        <v>156</v>
      </c>
      <c r="C10" s="48"/>
      <c r="D10" s="48"/>
      <c r="E10" s="48"/>
      <c r="F10" s="48"/>
      <c r="G10" s="48"/>
      <c r="H10" s="30"/>
    </row>
    <row r="11" spans="1:8" ht="18" customHeight="1" x14ac:dyDescent="0.3">
      <c r="B11" s="1"/>
      <c r="C11" s="1"/>
      <c r="D11" s="1"/>
      <c r="E11" s="1"/>
      <c r="F11" s="1"/>
      <c r="G11" s="1"/>
      <c r="H11" s="28"/>
    </row>
    <row r="12" spans="1:8" x14ac:dyDescent="0.3">
      <c r="B12" s="1"/>
      <c r="C12" s="1"/>
      <c r="D12" s="1"/>
      <c r="E12" s="1"/>
      <c r="F12" s="1"/>
      <c r="G12" s="1"/>
      <c r="H12" s="28"/>
    </row>
    <row r="13" spans="1:8" s="4" customFormat="1" ht="21" x14ac:dyDescent="0.4">
      <c r="A13" s="43" t="str">
        <f>A8</f>
        <v>LOT 3 - Climatisation, chauffage, ventilation</v>
      </c>
      <c r="B13" s="43"/>
      <c r="C13" s="43"/>
      <c r="D13" s="43"/>
      <c r="E13" s="43"/>
      <c r="F13" s="43"/>
      <c r="G13" s="43"/>
      <c r="H13" s="43"/>
    </row>
    <row r="14" spans="1:8" x14ac:dyDescent="0.3">
      <c r="B14" s="1"/>
      <c r="C14" s="1"/>
      <c r="D14" s="1"/>
      <c r="E14" s="1"/>
      <c r="F14" s="1"/>
      <c r="G14" s="1"/>
      <c r="H14" s="28"/>
    </row>
    <row r="15" spans="1:8" s="3" customFormat="1" ht="15.6" x14ac:dyDescent="0.3">
      <c r="B15" s="7" t="s">
        <v>1</v>
      </c>
      <c r="C15" s="7" t="s">
        <v>4</v>
      </c>
      <c r="D15" s="7" t="s">
        <v>3</v>
      </c>
      <c r="E15" s="7" t="s">
        <v>19</v>
      </c>
      <c r="F15" s="7" t="s">
        <v>20</v>
      </c>
      <c r="G15" s="7" t="s">
        <v>2</v>
      </c>
      <c r="H15" s="31" t="s">
        <v>108</v>
      </c>
    </row>
    <row r="16" spans="1:8" s="3" customFormat="1" ht="18.75" customHeight="1" x14ac:dyDescent="0.3">
      <c r="A16" s="8" t="s">
        <v>35</v>
      </c>
      <c r="B16" s="9" t="s">
        <v>110</v>
      </c>
      <c r="C16" s="10"/>
      <c r="D16" s="11"/>
      <c r="E16" s="11"/>
      <c r="F16" s="10"/>
      <c r="G16" s="10"/>
      <c r="H16" s="32"/>
    </row>
    <row r="17" spans="1:8" s="3" customFormat="1" ht="15.6" x14ac:dyDescent="0.3">
      <c r="B17" s="16" t="s">
        <v>65</v>
      </c>
      <c r="C17" s="5">
        <v>1</v>
      </c>
      <c r="D17" s="6" t="s">
        <v>11</v>
      </c>
      <c r="E17" s="6"/>
      <c r="F17" s="5"/>
      <c r="G17" s="5">
        <f>F17*E17</f>
        <v>0</v>
      </c>
      <c r="H17" s="33"/>
    </row>
    <row r="18" spans="1:8" s="3" customFormat="1" ht="31.2" x14ac:dyDescent="0.3">
      <c r="B18" s="24" t="s">
        <v>69</v>
      </c>
      <c r="C18" s="5"/>
      <c r="D18" s="6"/>
      <c r="E18" s="6"/>
      <c r="F18" s="5"/>
      <c r="G18" s="5"/>
    </row>
    <row r="19" spans="1:8" s="3" customFormat="1" ht="31.2" x14ac:dyDescent="0.3">
      <c r="B19" s="16" t="s">
        <v>179</v>
      </c>
      <c r="C19" s="5">
        <v>1</v>
      </c>
      <c r="D19" s="6" t="s">
        <v>11</v>
      </c>
      <c r="E19" s="6"/>
      <c r="F19" s="5"/>
      <c r="G19" s="5">
        <f t="shared" ref="G19:G24" si="0">F19*E19</f>
        <v>0</v>
      </c>
    </row>
    <row r="20" spans="1:8" s="3" customFormat="1" ht="15.6" x14ac:dyDescent="0.3">
      <c r="B20" s="16" t="s">
        <v>176</v>
      </c>
      <c r="C20" s="5">
        <v>1</v>
      </c>
      <c r="D20" s="6" t="s">
        <v>11</v>
      </c>
      <c r="E20" s="6"/>
      <c r="F20" s="5"/>
      <c r="G20" s="5">
        <f t="shared" si="0"/>
        <v>0</v>
      </c>
    </row>
    <row r="21" spans="1:8" s="3" customFormat="1" ht="15.6" x14ac:dyDescent="0.3">
      <c r="B21" s="16" t="s">
        <v>177</v>
      </c>
      <c r="C21" s="5">
        <v>1</v>
      </c>
      <c r="D21" s="6" t="s">
        <v>11</v>
      </c>
      <c r="E21" s="6"/>
      <c r="F21" s="5"/>
      <c r="G21" s="5">
        <f t="shared" si="0"/>
        <v>0</v>
      </c>
    </row>
    <row r="22" spans="1:8" s="3" customFormat="1" ht="15.6" x14ac:dyDescent="0.3">
      <c r="B22" s="16" t="s">
        <v>178</v>
      </c>
      <c r="C22" s="5">
        <v>1</v>
      </c>
      <c r="D22" s="6" t="s">
        <v>11</v>
      </c>
      <c r="E22" s="6"/>
      <c r="F22" s="5"/>
      <c r="G22" s="5">
        <f t="shared" si="0"/>
        <v>0</v>
      </c>
    </row>
    <row r="23" spans="1:8" s="3" customFormat="1" ht="15.6" x14ac:dyDescent="0.3">
      <c r="B23" s="16" t="s">
        <v>115</v>
      </c>
      <c r="C23" s="5">
        <v>1</v>
      </c>
      <c r="D23" s="6" t="s">
        <v>11</v>
      </c>
      <c r="E23" s="6"/>
      <c r="F23" s="5"/>
      <c r="G23" s="5">
        <f t="shared" si="0"/>
        <v>0</v>
      </c>
      <c r="H23" s="33"/>
    </row>
    <row r="24" spans="1:8" s="3" customFormat="1" ht="15.6" x14ac:dyDescent="0.3">
      <c r="B24" s="16" t="s">
        <v>66</v>
      </c>
      <c r="C24" s="5">
        <v>1</v>
      </c>
      <c r="D24" s="6" t="s">
        <v>11</v>
      </c>
      <c r="E24" s="6"/>
      <c r="F24" s="5"/>
      <c r="G24" s="5">
        <f t="shared" si="0"/>
        <v>0</v>
      </c>
      <c r="H24" s="33"/>
    </row>
    <row r="25" spans="1:8" s="3" customFormat="1" ht="18.75" customHeight="1" x14ac:dyDescent="0.3">
      <c r="A25" s="8" t="s">
        <v>33</v>
      </c>
      <c r="B25" s="9" t="s">
        <v>201</v>
      </c>
      <c r="C25" s="10"/>
      <c r="D25" s="11"/>
      <c r="E25" s="11"/>
      <c r="F25" s="10"/>
      <c r="G25" s="10"/>
      <c r="H25" s="32"/>
    </row>
    <row r="26" spans="1:8" s="3" customFormat="1" ht="15.6" x14ac:dyDescent="0.3">
      <c r="A26" s="3" t="s">
        <v>105</v>
      </c>
      <c r="B26" s="24" t="s">
        <v>182</v>
      </c>
      <c r="C26" s="5"/>
      <c r="D26" s="6"/>
      <c r="E26" s="6"/>
      <c r="F26" s="5"/>
      <c r="G26" s="5"/>
    </row>
    <row r="27" spans="1:8" s="3" customFormat="1" ht="46.8" x14ac:dyDescent="0.3">
      <c r="B27" s="16" t="s">
        <v>196</v>
      </c>
      <c r="C27" s="5">
        <v>1</v>
      </c>
      <c r="D27" s="6" t="s">
        <v>10</v>
      </c>
      <c r="E27" s="6"/>
      <c r="F27" s="5"/>
      <c r="G27" s="5">
        <f>F27*E27</f>
        <v>0</v>
      </c>
    </row>
    <row r="28" spans="1:8" s="3" customFormat="1" ht="15.6" x14ac:dyDescent="0.3">
      <c r="B28" s="16" t="s">
        <v>183</v>
      </c>
      <c r="C28" s="5"/>
      <c r="D28" s="6"/>
      <c r="E28" s="6"/>
      <c r="F28" s="5"/>
      <c r="G28" s="5"/>
    </row>
    <row r="29" spans="1:8" s="3" customFormat="1" ht="31.2" x14ac:dyDescent="0.3">
      <c r="B29" s="16" t="s">
        <v>192</v>
      </c>
      <c r="C29" s="5">
        <v>1</v>
      </c>
      <c r="D29" s="6" t="s">
        <v>10</v>
      </c>
      <c r="E29" s="6"/>
      <c r="F29" s="5"/>
      <c r="G29" s="5">
        <f>F29*E29</f>
        <v>0</v>
      </c>
    </row>
    <row r="30" spans="1:8" s="3" customFormat="1" ht="31.2" x14ac:dyDescent="0.3">
      <c r="B30" s="16" t="s">
        <v>299</v>
      </c>
      <c r="C30" s="5">
        <v>1</v>
      </c>
      <c r="D30" s="6" t="s">
        <v>11</v>
      </c>
      <c r="E30" s="6"/>
      <c r="F30" s="5"/>
      <c r="G30" s="5">
        <f>F30*E30</f>
        <v>0</v>
      </c>
    </row>
    <row r="31" spans="1:8" s="3" customFormat="1" ht="15.6" x14ac:dyDescent="0.3">
      <c r="A31" s="3" t="s">
        <v>267</v>
      </c>
      <c r="B31" s="24" t="s">
        <v>184</v>
      </c>
      <c r="C31" s="5"/>
      <c r="D31" s="6"/>
      <c r="E31" s="6"/>
      <c r="F31" s="5"/>
      <c r="G31" s="5"/>
    </row>
    <row r="32" spans="1:8" s="3" customFormat="1" ht="109.2" x14ac:dyDescent="0.3">
      <c r="B32" s="16" t="s">
        <v>185</v>
      </c>
      <c r="C32" s="5">
        <v>1</v>
      </c>
      <c r="D32" s="6" t="s">
        <v>11</v>
      </c>
      <c r="E32" s="6"/>
      <c r="F32" s="5"/>
      <c r="G32" s="5">
        <f>F32*E32</f>
        <v>0</v>
      </c>
    </row>
    <row r="33" spans="1:8" s="3" customFormat="1" ht="15.6" x14ac:dyDescent="0.3">
      <c r="A33" s="3" t="s">
        <v>268</v>
      </c>
      <c r="B33" s="24" t="s">
        <v>186</v>
      </c>
      <c r="C33" s="5"/>
      <c r="D33" s="6"/>
      <c r="E33" s="6"/>
      <c r="F33" s="5"/>
      <c r="G33" s="5"/>
    </row>
    <row r="34" spans="1:8" s="3" customFormat="1" ht="109.2" x14ac:dyDescent="0.3">
      <c r="B34" s="16" t="s">
        <v>187</v>
      </c>
      <c r="C34" s="5">
        <v>1</v>
      </c>
      <c r="D34" s="6" t="s">
        <v>11</v>
      </c>
      <c r="E34" s="6"/>
      <c r="F34" s="5"/>
      <c r="G34" s="5">
        <f>F34*E34</f>
        <v>0</v>
      </c>
    </row>
    <row r="35" spans="1:8" s="3" customFormat="1" ht="15.6" x14ac:dyDescent="0.3">
      <c r="A35" s="3" t="s">
        <v>269</v>
      </c>
      <c r="B35" s="24" t="s">
        <v>188</v>
      </c>
      <c r="C35" s="5"/>
      <c r="D35" s="6"/>
      <c r="E35" s="6"/>
      <c r="F35" s="5"/>
      <c r="G35" s="5"/>
    </row>
    <row r="36" spans="1:8" s="3" customFormat="1" ht="46.8" x14ac:dyDescent="0.3">
      <c r="B36" s="16" t="s">
        <v>189</v>
      </c>
      <c r="C36" s="5">
        <v>7</v>
      </c>
      <c r="D36" s="6" t="s">
        <v>11</v>
      </c>
      <c r="E36" s="6"/>
      <c r="F36" s="5"/>
      <c r="G36" s="5">
        <f>F36*E36</f>
        <v>0</v>
      </c>
    </row>
    <row r="37" spans="1:8" s="3" customFormat="1" ht="78" x14ac:dyDescent="0.3">
      <c r="B37" s="16" t="s">
        <v>193</v>
      </c>
      <c r="C37" s="5">
        <v>7</v>
      </c>
      <c r="D37" s="6" t="s">
        <v>10</v>
      </c>
      <c r="E37" s="6"/>
      <c r="F37" s="5"/>
      <c r="G37" s="5">
        <f>F37*E37</f>
        <v>0</v>
      </c>
    </row>
    <row r="38" spans="1:8" s="3" customFormat="1" ht="15.6" x14ac:dyDescent="0.3">
      <c r="A38" s="3" t="s">
        <v>270</v>
      </c>
      <c r="B38" s="24" t="s">
        <v>190</v>
      </c>
      <c r="C38" s="5"/>
      <c r="D38" s="6"/>
      <c r="E38" s="6"/>
      <c r="F38" s="5"/>
      <c r="G38" s="5"/>
    </row>
    <row r="39" spans="1:8" s="3" customFormat="1" ht="171.6" x14ac:dyDescent="0.3">
      <c r="B39" s="16" t="s">
        <v>191</v>
      </c>
      <c r="C39" s="5">
        <v>1</v>
      </c>
      <c r="D39" s="6" t="s">
        <v>11</v>
      </c>
      <c r="E39" s="6"/>
      <c r="F39" s="5"/>
      <c r="G39" s="5">
        <f>F39*E39</f>
        <v>0</v>
      </c>
    </row>
    <row r="40" spans="1:8" s="3" customFormat="1" ht="15.6" x14ac:dyDescent="0.3">
      <c r="A40" s="3" t="s">
        <v>271</v>
      </c>
      <c r="B40" s="24" t="s">
        <v>194</v>
      </c>
      <c r="C40" s="5"/>
      <c r="D40" s="6"/>
      <c r="E40" s="6"/>
      <c r="F40" s="5"/>
      <c r="G40" s="5"/>
    </row>
    <row r="41" spans="1:8" s="3" customFormat="1" ht="62.4" x14ac:dyDescent="0.3">
      <c r="B41" s="16" t="s">
        <v>195</v>
      </c>
      <c r="C41" s="5">
        <v>7</v>
      </c>
      <c r="D41" s="6" t="s">
        <v>11</v>
      </c>
      <c r="E41" s="6"/>
      <c r="F41" s="5"/>
      <c r="G41" s="5">
        <f>F41*E41</f>
        <v>0</v>
      </c>
    </row>
    <row r="42" spans="1:8" s="3" customFormat="1" ht="15.6" x14ac:dyDescent="0.3">
      <c r="B42" s="16" t="s">
        <v>197</v>
      </c>
      <c r="C42" s="5"/>
      <c r="D42" s="6"/>
      <c r="E42" s="6"/>
      <c r="F42" s="5"/>
      <c r="G42" s="5"/>
    </row>
    <row r="43" spans="1:8" s="3" customFormat="1" ht="15.6" x14ac:dyDescent="0.3">
      <c r="A43" s="25" t="s">
        <v>272</v>
      </c>
      <c r="B43" s="24" t="s">
        <v>47</v>
      </c>
      <c r="C43" s="5"/>
      <c r="D43" s="6"/>
      <c r="E43" s="6"/>
      <c r="F43" s="5"/>
      <c r="G43" s="5"/>
      <c r="H43" s="33"/>
    </row>
    <row r="44" spans="1:8" s="3" customFormat="1" ht="15.6" x14ac:dyDescent="0.3">
      <c r="A44" s="25"/>
      <c r="B44" s="16" t="s">
        <v>66</v>
      </c>
      <c r="C44" s="5">
        <v>1</v>
      </c>
      <c r="D44" s="6" t="s">
        <v>11</v>
      </c>
      <c r="E44" s="6"/>
      <c r="F44" s="5"/>
      <c r="G44" s="5">
        <f>F44*E44</f>
        <v>0</v>
      </c>
      <c r="H44" s="33"/>
    </row>
    <row r="45" spans="1:8" s="3" customFormat="1" ht="18.75" customHeight="1" x14ac:dyDescent="0.3">
      <c r="A45" s="8" t="s">
        <v>34</v>
      </c>
      <c r="B45" s="9" t="s">
        <v>202</v>
      </c>
      <c r="C45" s="10"/>
      <c r="D45" s="11"/>
      <c r="E45" s="11"/>
      <c r="F45" s="10"/>
      <c r="G45" s="10"/>
      <c r="H45" s="32"/>
    </row>
    <row r="46" spans="1:8" s="3" customFormat="1" ht="15.6" x14ac:dyDescent="0.3">
      <c r="A46" s="3" t="s">
        <v>254</v>
      </c>
      <c r="B46" s="24" t="s">
        <v>182</v>
      </c>
      <c r="C46" s="5"/>
      <c r="D46" s="6"/>
      <c r="E46" s="6"/>
      <c r="F46" s="5"/>
      <c r="G46" s="5"/>
    </row>
    <row r="47" spans="1:8" s="3" customFormat="1" ht="46.8" x14ac:dyDescent="0.3">
      <c r="B47" s="16" t="s">
        <v>203</v>
      </c>
      <c r="C47" s="5">
        <v>1</v>
      </c>
      <c r="D47" s="6" t="s">
        <v>10</v>
      </c>
      <c r="E47" s="6"/>
      <c r="F47" s="5"/>
      <c r="G47" s="5">
        <f>F47*E47</f>
        <v>0</v>
      </c>
    </row>
    <row r="48" spans="1:8" s="3" customFormat="1" ht="15.6" x14ac:dyDescent="0.3">
      <c r="B48" s="16" t="s">
        <v>183</v>
      </c>
      <c r="C48" s="5"/>
      <c r="D48" s="6"/>
      <c r="E48" s="6"/>
      <c r="F48" s="5"/>
      <c r="G48" s="5"/>
    </row>
    <row r="49" spans="1:8" s="3" customFormat="1" ht="31.2" x14ac:dyDescent="0.3">
      <c r="B49" s="16" t="s">
        <v>192</v>
      </c>
      <c r="C49" s="5">
        <v>1</v>
      </c>
      <c r="D49" s="6" t="s">
        <v>10</v>
      </c>
      <c r="E49" s="6"/>
      <c r="F49" s="5"/>
      <c r="G49" s="5">
        <f>F49*E49</f>
        <v>0</v>
      </c>
    </row>
    <row r="50" spans="1:8" s="3" customFormat="1" ht="31.2" x14ac:dyDescent="0.3">
      <c r="B50" s="16" t="s">
        <v>299</v>
      </c>
      <c r="C50" s="5">
        <v>1</v>
      </c>
      <c r="D50" s="6" t="s">
        <v>11</v>
      </c>
      <c r="E50" s="6"/>
      <c r="F50" s="5"/>
      <c r="G50" s="5">
        <f>F50*E50</f>
        <v>0</v>
      </c>
    </row>
    <row r="51" spans="1:8" s="3" customFormat="1" ht="15.6" x14ac:dyDescent="0.3">
      <c r="A51" s="3" t="s">
        <v>257</v>
      </c>
      <c r="B51" s="24" t="s">
        <v>184</v>
      </c>
      <c r="C51" s="5"/>
      <c r="D51" s="6"/>
      <c r="E51" s="6"/>
      <c r="F51" s="5"/>
      <c r="G51" s="5"/>
    </row>
    <row r="52" spans="1:8" s="3" customFormat="1" ht="109.2" x14ac:dyDescent="0.3">
      <c r="B52" s="16" t="s">
        <v>185</v>
      </c>
      <c r="C52" s="5">
        <v>1</v>
      </c>
      <c r="D52" s="6" t="s">
        <v>11</v>
      </c>
      <c r="E52" s="6"/>
      <c r="F52" s="5"/>
      <c r="G52" s="5">
        <f>F52*E52</f>
        <v>0</v>
      </c>
    </row>
    <row r="53" spans="1:8" s="3" customFormat="1" ht="15.6" x14ac:dyDescent="0.3">
      <c r="A53" s="3" t="s">
        <v>259</v>
      </c>
      <c r="B53" s="24" t="s">
        <v>186</v>
      </c>
      <c r="C53" s="5"/>
      <c r="D53" s="6"/>
      <c r="E53" s="6"/>
      <c r="F53" s="5"/>
      <c r="G53" s="5"/>
    </row>
    <row r="54" spans="1:8" s="3" customFormat="1" ht="109.2" x14ac:dyDescent="0.3">
      <c r="B54" s="16" t="s">
        <v>187</v>
      </c>
      <c r="C54" s="5">
        <v>1</v>
      </c>
      <c r="D54" s="6" t="s">
        <v>11</v>
      </c>
      <c r="E54" s="6"/>
      <c r="F54" s="5"/>
      <c r="G54" s="5">
        <f>F54*E54</f>
        <v>0</v>
      </c>
    </row>
    <row r="55" spans="1:8" s="3" customFormat="1" ht="15.6" x14ac:dyDescent="0.3">
      <c r="A55" s="3" t="s">
        <v>260</v>
      </c>
      <c r="B55" s="24" t="s">
        <v>188</v>
      </c>
      <c r="C55" s="5"/>
      <c r="D55" s="6"/>
      <c r="E55" s="6"/>
      <c r="F55" s="5"/>
      <c r="G55" s="5"/>
    </row>
    <row r="56" spans="1:8" s="3" customFormat="1" ht="46.8" x14ac:dyDescent="0.3">
      <c r="B56" s="16" t="s">
        <v>189</v>
      </c>
      <c r="C56" s="5">
        <v>1</v>
      </c>
      <c r="D56" s="6" t="s">
        <v>11</v>
      </c>
      <c r="E56" s="6"/>
      <c r="F56" s="5"/>
      <c r="G56" s="5">
        <f>F56*E56</f>
        <v>0</v>
      </c>
    </row>
    <row r="57" spans="1:8" s="3" customFormat="1" ht="31.2" x14ac:dyDescent="0.3">
      <c r="B57" s="16" t="s">
        <v>204</v>
      </c>
      <c r="C57" s="5">
        <v>1</v>
      </c>
      <c r="D57" s="6" t="s">
        <v>10</v>
      </c>
      <c r="E57" s="6"/>
      <c r="F57" s="5"/>
      <c r="G57" s="5">
        <f>F57*E57</f>
        <v>0</v>
      </c>
    </row>
    <row r="58" spans="1:8" s="3" customFormat="1" ht="15.6" x14ac:dyDescent="0.3">
      <c r="A58" s="3" t="s">
        <v>273</v>
      </c>
      <c r="B58" s="24" t="s">
        <v>190</v>
      </c>
      <c r="C58" s="5"/>
      <c r="D58" s="6"/>
      <c r="E58" s="6"/>
      <c r="F58" s="5"/>
      <c r="G58" s="5"/>
    </row>
    <row r="59" spans="1:8" s="3" customFormat="1" ht="171.6" x14ac:dyDescent="0.3">
      <c r="B59" s="16" t="s">
        <v>191</v>
      </c>
      <c r="C59" s="5">
        <v>1</v>
      </c>
      <c r="D59" s="6" t="s">
        <v>11</v>
      </c>
      <c r="E59" s="6"/>
      <c r="F59" s="5"/>
      <c r="G59" s="5">
        <f>F59*E59</f>
        <v>0</v>
      </c>
    </row>
    <row r="60" spans="1:8" s="3" customFormat="1" ht="15.6" x14ac:dyDescent="0.3">
      <c r="A60" s="3" t="s">
        <v>274</v>
      </c>
      <c r="B60" s="24" t="s">
        <v>194</v>
      </c>
      <c r="C60" s="5"/>
      <c r="D60" s="6"/>
      <c r="E60" s="6"/>
      <c r="F60" s="5"/>
      <c r="G60" s="5"/>
    </row>
    <row r="61" spans="1:8" s="3" customFormat="1" ht="62.4" x14ac:dyDescent="0.3">
      <c r="B61" s="16" t="s">
        <v>195</v>
      </c>
      <c r="C61" s="5">
        <v>2</v>
      </c>
      <c r="D61" s="6" t="s">
        <v>11</v>
      </c>
      <c r="E61" s="6"/>
      <c r="F61" s="5"/>
      <c r="G61" s="5">
        <f>F61*E61</f>
        <v>0</v>
      </c>
    </row>
    <row r="62" spans="1:8" s="3" customFormat="1" ht="15.6" x14ac:dyDescent="0.3">
      <c r="B62" s="16" t="s">
        <v>197</v>
      </c>
      <c r="C62" s="5"/>
      <c r="D62" s="6"/>
      <c r="E62" s="6"/>
      <c r="F62" s="5"/>
      <c r="G62" s="5"/>
    </row>
    <row r="63" spans="1:8" s="3" customFormat="1" ht="15.6" x14ac:dyDescent="0.3">
      <c r="A63" s="25" t="s">
        <v>275</v>
      </c>
      <c r="B63" s="24" t="s">
        <v>47</v>
      </c>
      <c r="C63" s="5"/>
      <c r="D63" s="6"/>
      <c r="E63" s="6"/>
      <c r="F63" s="5"/>
      <c r="G63" s="5"/>
      <c r="H63" s="33"/>
    </row>
    <row r="64" spans="1:8" s="3" customFormat="1" ht="15.6" x14ac:dyDescent="0.3">
      <c r="A64" s="25"/>
      <c r="B64" s="16" t="s">
        <v>66</v>
      </c>
      <c r="C64" s="5">
        <v>1</v>
      </c>
      <c r="D64" s="6" t="s">
        <v>11</v>
      </c>
      <c r="E64" s="6"/>
      <c r="F64" s="5"/>
      <c r="G64" s="5">
        <f>F64*E64</f>
        <v>0</v>
      </c>
      <c r="H64" s="33"/>
    </row>
    <row r="65" spans="1:8" s="3" customFormat="1" ht="18.75" customHeight="1" x14ac:dyDescent="0.3">
      <c r="A65" s="8" t="s">
        <v>276</v>
      </c>
      <c r="B65" s="9" t="s">
        <v>36</v>
      </c>
      <c r="C65" s="10"/>
      <c r="D65" s="11"/>
      <c r="E65" s="11"/>
      <c r="F65" s="10"/>
      <c r="G65" s="10"/>
      <c r="H65" s="32"/>
    </row>
    <row r="66" spans="1:8" s="3" customFormat="1" ht="62.4" x14ac:dyDescent="0.3">
      <c r="A66" s="25" t="s">
        <v>277</v>
      </c>
      <c r="B66" s="16" t="s">
        <v>224</v>
      </c>
      <c r="C66" s="5" t="s">
        <v>205</v>
      </c>
      <c r="D66" s="6" t="s">
        <v>10</v>
      </c>
      <c r="E66" s="6"/>
      <c r="F66" s="5"/>
      <c r="G66" s="5">
        <f>F66*E66</f>
        <v>0</v>
      </c>
      <c r="H66" s="33"/>
    </row>
    <row r="67" spans="1:8" s="3" customFormat="1" ht="15.6" x14ac:dyDescent="0.3">
      <c r="A67" s="25" t="s">
        <v>278</v>
      </c>
      <c r="B67" s="16" t="s">
        <v>225</v>
      </c>
      <c r="C67" s="5">
        <v>1</v>
      </c>
      <c r="D67" s="6" t="s">
        <v>11</v>
      </c>
      <c r="E67" s="6"/>
      <c r="F67" s="5"/>
      <c r="G67" s="5">
        <f>F67*E67</f>
        <v>0</v>
      </c>
      <c r="H67" s="33"/>
    </row>
    <row r="68" spans="1:8" s="3" customFormat="1" ht="46.8" x14ac:dyDescent="0.3">
      <c r="A68" s="25" t="s">
        <v>279</v>
      </c>
      <c r="B68" s="16" t="s">
        <v>109</v>
      </c>
      <c r="C68" s="5" t="s">
        <v>205</v>
      </c>
      <c r="D68" s="6" t="s">
        <v>10</v>
      </c>
      <c r="E68" s="6"/>
      <c r="F68" s="5"/>
      <c r="G68" s="5">
        <f>F68*E68</f>
        <v>0</v>
      </c>
      <c r="H68" s="33"/>
    </row>
    <row r="69" spans="1:8" s="3" customFormat="1" ht="15.6" x14ac:dyDescent="0.3">
      <c r="A69" s="25" t="s">
        <v>280</v>
      </c>
      <c r="B69" s="16" t="s">
        <v>66</v>
      </c>
      <c r="C69" s="5">
        <v>1</v>
      </c>
      <c r="D69" s="6" t="s">
        <v>11</v>
      </c>
      <c r="E69" s="6"/>
      <c r="F69" s="5"/>
      <c r="G69" s="5">
        <f>F69*E69</f>
        <v>0</v>
      </c>
    </row>
    <row r="70" spans="1:8" s="3" customFormat="1" ht="18.75" customHeight="1" x14ac:dyDescent="0.3">
      <c r="A70" s="8" t="s">
        <v>230</v>
      </c>
      <c r="B70" s="9" t="s">
        <v>206</v>
      </c>
      <c r="C70" s="10"/>
      <c r="D70" s="11"/>
      <c r="E70" s="11"/>
      <c r="F70" s="10"/>
      <c r="G70" s="10"/>
      <c r="H70" s="32"/>
    </row>
    <row r="71" spans="1:8" s="3" customFormat="1" ht="15.6" x14ac:dyDescent="0.3">
      <c r="A71" s="3" t="s">
        <v>281</v>
      </c>
      <c r="B71" s="16" t="s">
        <v>207</v>
      </c>
      <c r="C71" s="5">
        <v>1</v>
      </c>
      <c r="D71" s="6" t="s">
        <v>11</v>
      </c>
      <c r="E71" s="6"/>
      <c r="F71" s="5"/>
      <c r="G71" s="5">
        <f t="shared" ref="G71:G73" si="1">F71*E71</f>
        <v>0</v>
      </c>
      <c r="H71" s="33"/>
    </row>
    <row r="72" spans="1:8" s="3" customFormat="1" ht="31.2" x14ac:dyDescent="0.3">
      <c r="B72" s="16" t="s">
        <v>243</v>
      </c>
      <c r="C72" s="5">
        <v>6</v>
      </c>
      <c r="D72" s="6" t="s">
        <v>10</v>
      </c>
      <c r="E72" s="6"/>
      <c r="F72" s="5"/>
      <c r="G72" s="5">
        <f t="shared" si="1"/>
        <v>0</v>
      </c>
      <c r="H72" s="33"/>
    </row>
    <row r="73" spans="1:8" s="3" customFormat="1" ht="31.2" x14ac:dyDescent="0.3">
      <c r="B73" s="16" t="s">
        <v>242</v>
      </c>
      <c r="C73" s="5"/>
      <c r="D73" s="6" t="s">
        <v>39</v>
      </c>
      <c r="E73" s="6"/>
      <c r="F73" s="5"/>
      <c r="G73" s="5">
        <f t="shared" si="1"/>
        <v>0</v>
      </c>
      <c r="H73" s="33"/>
    </row>
    <row r="74" spans="1:8" s="3" customFormat="1" ht="15.6" x14ac:dyDescent="0.3">
      <c r="B74" s="16" t="s">
        <v>115</v>
      </c>
      <c r="C74" s="5">
        <v>1</v>
      </c>
      <c r="D74" s="6" t="s">
        <v>11</v>
      </c>
      <c r="E74" s="6"/>
      <c r="F74" s="5"/>
      <c r="G74" s="5">
        <f t="shared" ref="G74" si="2">F74*E74</f>
        <v>0</v>
      </c>
      <c r="H74" s="33"/>
    </row>
    <row r="75" spans="1:8" s="3" customFormat="1" ht="31.2" x14ac:dyDescent="0.3">
      <c r="A75" s="3" t="s">
        <v>282</v>
      </c>
      <c r="B75" s="16" t="s">
        <v>208</v>
      </c>
      <c r="C75" s="5">
        <v>1</v>
      </c>
      <c r="D75" s="6" t="s">
        <v>11</v>
      </c>
      <c r="E75" s="6"/>
      <c r="F75" s="5"/>
      <c r="G75" s="5">
        <f t="shared" ref="G75" si="3">F75*E75</f>
        <v>0</v>
      </c>
      <c r="H75" s="33"/>
    </row>
    <row r="76" spans="1:8" s="3" customFormat="1" ht="18.75" customHeight="1" x14ac:dyDescent="0.3">
      <c r="A76" s="8" t="s">
        <v>283</v>
      </c>
      <c r="B76" s="9" t="s">
        <v>47</v>
      </c>
      <c r="C76" s="10"/>
      <c r="D76" s="11"/>
      <c r="E76" s="11"/>
      <c r="F76" s="10"/>
      <c r="G76" s="10"/>
      <c r="H76" s="32"/>
    </row>
    <row r="77" spans="1:8" s="3" customFormat="1" ht="15.6" x14ac:dyDescent="0.3">
      <c r="B77" s="16" t="s">
        <v>67</v>
      </c>
      <c r="C77" s="5">
        <v>1</v>
      </c>
      <c r="D77" s="6" t="s">
        <v>11</v>
      </c>
      <c r="E77" s="6"/>
      <c r="F77" s="5"/>
      <c r="G77" s="5">
        <f t="shared" ref="G77" si="4">F77*E77</f>
        <v>0</v>
      </c>
      <c r="H77" s="33"/>
    </row>
    <row r="78" spans="1:8" s="3" customFormat="1" ht="15.6" x14ac:dyDescent="0.3">
      <c r="B78" s="16"/>
      <c r="C78" s="5"/>
      <c r="D78" s="6"/>
      <c r="E78" s="6"/>
      <c r="F78" s="5"/>
      <c r="G78" s="5"/>
      <c r="H78" s="33"/>
    </row>
    <row r="79" spans="1:8" s="4" customFormat="1" ht="18" x14ac:dyDescent="0.35">
      <c r="A79" s="41" t="s">
        <v>7</v>
      </c>
      <c r="B79" s="41"/>
      <c r="C79" s="41"/>
      <c r="D79" s="41"/>
      <c r="E79" s="41"/>
      <c r="F79" s="41"/>
      <c r="G79" s="27">
        <f>SUM(G17:G78)</f>
        <v>0</v>
      </c>
      <c r="H79" s="34">
        <f>SUM(H17:H78)</f>
        <v>0</v>
      </c>
    </row>
    <row r="80" spans="1:8" s="3" customFormat="1" ht="15.6" x14ac:dyDescent="0.3">
      <c r="A80" s="46" t="s">
        <v>0</v>
      </c>
      <c r="B80" s="46"/>
      <c r="C80" s="46"/>
      <c r="D80" s="46"/>
      <c r="E80" s="46"/>
      <c r="F80" s="46"/>
      <c r="G80" s="12">
        <f>G79*20%</f>
        <v>0</v>
      </c>
      <c r="H80" s="35">
        <f>H79*20%</f>
        <v>0</v>
      </c>
    </row>
    <row r="81" spans="1:8" s="4" customFormat="1" ht="18" x14ac:dyDescent="0.35">
      <c r="A81" s="41" t="s">
        <v>8</v>
      </c>
      <c r="B81" s="41"/>
      <c r="C81" s="41"/>
      <c r="D81" s="41"/>
      <c r="E81" s="41"/>
      <c r="F81" s="41"/>
      <c r="G81" s="27">
        <f>G79+G80</f>
        <v>0</v>
      </c>
      <c r="H81" s="34">
        <f>H79+H80</f>
        <v>0</v>
      </c>
    </row>
  </sheetData>
  <mergeCells count="10">
    <mergeCell ref="A4:H4"/>
    <mergeCell ref="A3:H3"/>
    <mergeCell ref="A2:H2"/>
    <mergeCell ref="A79:F79"/>
    <mergeCell ref="A80:F80"/>
    <mergeCell ref="A81:F81"/>
    <mergeCell ref="C10:G10"/>
    <mergeCell ref="A6:H6"/>
    <mergeCell ref="A8:H8"/>
    <mergeCell ref="A13:H13"/>
  </mergeCells>
  <printOptions horizontalCentered="1"/>
  <pageMargins left="0.23622047244094491" right="0.23622047244094491" top="1.3385826771653544" bottom="0.74803149606299213" header="0.31496062992125984" footer="0.31496062992125984"/>
  <pageSetup paperSize="9" scale="70" fitToHeight="0" orientation="portrait" r:id="rId1"/>
  <headerFooter>
    <oddHeader>&amp;L&amp;G&amp;R&amp;8&amp;K335A6BBURO AMENAGEMENT 
Siège social - 230 Route des Dolines Village Entreprise Bâtiment B 06560 Valbonne
Showroom - 80 route des lucioles Bat F  06560 Valbonne
TEL : 04 97 21 90 42 
Mail : contact@buro-amenagement.com</oddHeader>
    <oddFooter>&amp;L&amp;K335A6BLOT 3&amp;R&amp;10&amp;P / &amp;N</oddFooter>
  </headerFooter>
  <rowBreaks count="1" manualBreakCount="1">
    <brk id="12"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39F38D-8940-4C5E-8682-AA05FF688942}">
  <dimension ref="A1:H25"/>
  <sheetViews>
    <sheetView view="pageBreakPreview" topLeftCell="A2" zoomScaleNormal="115" zoomScaleSheetLayoutView="100" workbookViewId="0">
      <selection activeCell="J27" sqref="J27"/>
    </sheetView>
  </sheetViews>
  <sheetFormatPr baseColWidth="10" defaultRowHeight="14.4" x14ac:dyDescent="0.3"/>
  <cols>
    <col min="1" max="1" width="12.88671875" bestFit="1" customWidth="1"/>
    <col min="2" max="2" width="46.109375" customWidth="1"/>
    <col min="3" max="3" width="9.109375" bestFit="1" customWidth="1"/>
    <col min="4" max="5" width="9.44140625" customWidth="1"/>
    <col min="6" max="6" width="13.88671875" bestFit="1" customWidth="1"/>
    <col min="7" max="7" width="19.33203125" customWidth="1"/>
    <col min="8" max="8" width="19.33203125" style="29" customWidth="1"/>
  </cols>
  <sheetData>
    <row r="1" spans="1:8" x14ac:dyDescent="0.3">
      <c r="B1" s="1"/>
      <c r="C1" s="1"/>
      <c r="D1" s="1"/>
      <c r="E1" s="1"/>
      <c r="F1" s="1"/>
      <c r="G1" s="1"/>
      <c r="H1" s="28"/>
    </row>
    <row r="2" spans="1:8" s="3" customFormat="1" ht="84.75" customHeight="1" x14ac:dyDescent="0.3">
      <c r="A2" s="44" t="str">
        <f>RECAP!A2</f>
        <v>3949 SOUS-PREFECTURE DE GRASSE
Projet de modification des surfaces d'accueil</v>
      </c>
      <c r="B2" s="44"/>
      <c r="C2" s="44"/>
      <c r="D2" s="44"/>
      <c r="E2" s="44"/>
      <c r="F2" s="44"/>
      <c r="G2" s="44"/>
      <c r="H2" s="44"/>
    </row>
    <row r="3" spans="1:8" s="3" customFormat="1" ht="30" customHeight="1" x14ac:dyDescent="0.3">
      <c r="A3" s="44" t="str">
        <f>RECAP!A3</f>
        <v>Dossier de consultation des entreprises</v>
      </c>
      <c r="B3" s="44"/>
      <c r="C3" s="44"/>
      <c r="D3" s="44"/>
      <c r="E3" s="44"/>
      <c r="F3" s="44"/>
      <c r="G3" s="44"/>
      <c r="H3" s="44"/>
    </row>
    <row r="4" spans="1:8" s="3" customFormat="1" ht="36" customHeight="1" x14ac:dyDescent="0.3">
      <c r="A4" s="45" t="str">
        <f>RECAP!A4</f>
        <v>Adresse : 
3, Avenue du Général de Gaulle  06 335 Grasse</v>
      </c>
      <c r="B4" s="45"/>
      <c r="C4" s="45"/>
      <c r="D4" s="45"/>
      <c r="E4" s="45"/>
      <c r="F4" s="45"/>
      <c r="G4" s="45"/>
      <c r="H4" s="45"/>
    </row>
    <row r="5" spans="1:8" ht="55.5" customHeight="1" x14ac:dyDescent="0.3"/>
    <row r="6" spans="1:8" s="2" customFormat="1" ht="39.9" customHeight="1" x14ac:dyDescent="0.35">
      <c r="A6" s="42" t="str">
        <f>RECAP!A6</f>
        <v>DPGF</v>
      </c>
      <c r="B6" s="42"/>
      <c r="C6" s="42"/>
      <c r="D6" s="42"/>
      <c r="E6" s="42"/>
      <c r="F6" s="42"/>
      <c r="G6" s="42"/>
      <c r="H6" s="42"/>
    </row>
    <row r="8" spans="1:8" s="4" customFormat="1" ht="21" customHeight="1" x14ac:dyDescent="0.4">
      <c r="A8" s="47" t="s">
        <v>286</v>
      </c>
      <c r="B8" s="47"/>
      <c r="C8" s="47"/>
      <c r="D8" s="47"/>
      <c r="E8" s="47"/>
      <c r="F8" s="47"/>
      <c r="G8" s="47"/>
      <c r="H8" s="47"/>
    </row>
    <row r="9" spans="1:8" ht="18" customHeight="1" x14ac:dyDescent="0.3">
      <c r="B9" s="1"/>
      <c r="C9" s="1"/>
      <c r="D9" s="1"/>
      <c r="E9" s="1"/>
      <c r="F9" s="1"/>
      <c r="G9" s="1"/>
      <c r="H9" s="28"/>
    </row>
    <row r="10" spans="1:8" s="4" customFormat="1" ht="18" x14ac:dyDescent="0.35">
      <c r="A10" s="13" t="str">
        <f>RECAP!C14</f>
        <v>Indice 0</v>
      </c>
      <c r="B10" s="13" t="s">
        <v>156</v>
      </c>
      <c r="C10" s="48"/>
      <c r="D10" s="48"/>
      <c r="E10" s="48"/>
      <c r="F10" s="48"/>
      <c r="G10" s="48"/>
      <c r="H10" s="30"/>
    </row>
    <row r="11" spans="1:8" ht="18" customHeight="1" x14ac:dyDescent="0.3">
      <c r="B11" s="1"/>
      <c r="C11" s="1"/>
      <c r="D11" s="1"/>
      <c r="E11" s="1"/>
      <c r="F11" s="1"/>
      <c r="G11" s="1"/>
      <c r="H11" s="28"/>
    </row>
    <row r="12" spans="1:8" x14ac:dyDescent="0.3">
      <c r="B12" s="1"/>
      <c r="C12" s="1"/>
      <c r="D12" s="1"/>
      <c r="E12" s="1"/>
      <c r="F12" s="1"/>
      <c r="G12" s="1"/>
      <c r="H12" s="28"/>
    </row>
    <row r="13" spans="1:8" s="4" customFormat="1" ht="21" x14ac:dyDescent="0.4">
      <c r="A13" s="43" t="str">
        <f>A8</f>
        <v>LOT 4 - Menuiserie extérieure</v>
      </c>
      <c r="B13" s="43"/>
      <c r="C13" s="43"/>
      <c r="D13" s="43"/>
      <c r="E13" s="43"/>
      <c r="F13" s="43"/>
      <c r="G13" s="43"/>
      <c r="H13" s="43"/>
    </row>
    <row r="14" spans="1:8" x14ac:dyDescent="0.3">
      <c r="B14" s="1"/>
      <c r="C14" s="1"/>
      <c r="D14" s="1"/>
      <c r="E14" s="1"/>
      <c r="F14" s="1"/>
      <c r="G14" s="1"/>
      <c r="H14" s="28"/>
    </row>
    <row r="15" spans="1:8" s="3" customFormat="1" ht="15.6" x14ac:dyDescent="0.3">
      <c r="B15" s="7" t="s">
        <v>1</v>
      </c>
      <c r="C15" s="7" t="s">
        <v>4</v>
      </c>
      <c r="D15" s="7" t="s">
        <v>3</v>
      </c>
      <c r="E15" s="7" t="s">
        <v>19</v>
      </c>
      <c r="F15" s="7" t="s">
        <v>20</v>
      </c>
      <c r="G15" s="7" t="s">
        <v>2</v>
      </c>
      <c r="H15" s="31" t="s">
        <v>108</v>
      </c>
    </row>
    <row r="16" spans="1:8" s="3" customFormat="1" ht="18.75" customHeight="1" x14ac:dyDescent="0.3">
      <c r="A16" s="8" t="s">
        <v>175</v>
      </c>
      <c r="B16" s="9" t="s">
        <v>244</v>
      </c>
      <c r="C16" s="10"/>
      <c r="D16" s="11"/>
      <c r="E16" s="11"/>
      <c r="F16" s="10"/>
      <c r="G16" s="10"/>
      <c r="H16" s="32"/>
    </row>
    <row r="17" spans="1:8" s="3" customFormat="1" ht="31.2" x14ac:dyDescent="0.3">
      <c r="A17" s="25" t="s">
        <v>285</v>
      </c>
      <c r="B17" s="16" t="s">
        <v>245</v>
      </c>
      <c r="C17" s="5">
        <v>2</v>
      </c>
      <c r="D17" s="6" t="s">
        <v>11</v>
      </c>
      <c r="E17" s="6"/>
      <c r="F17" s="5"/>
      <c r="G17" s="5">
        <f>F17*E17</f>
        <v>0</v>
      </c>
      <c r="H17" s="33"/>
    </row>
    <row r="18" spans="1:8" s="3" customFormat="1" ht="124.8" x14ac:dyDescent="0.3">
      <c r="A18" s="25" t="s">
        <v>284</v>
      </c>
      <c r="B18" s="16" t="s">
        <v>249</v>
      </c>
      <c r="C18" s="5">
        <v>2</v>
      </c>
      <c r="D18" s="6" t="s">
        <v>11</v>
      </c>
      <c r="E18" s="6"/>
      <c r="F18" s="5"/>
      <c r="G18" s="5">
        <f>F18*E18</f>
        <v>0</v>
      </c>
    </row>
    <row r="19" spans="1:8" s="3" customFormat="1" ht="15.6" x14ac:dyDescent="0.3">
      <c r="B19" s="16"/>
      <c r="C19" s="5"/>
      <c r="D19" s="6"/>
      <c r="E19" s="6"/>
      <c r="F19" s="5"/>
      <c r="G19" s="5"/>
    </row>
    <row r="20" spans="1:8" s="3" customFormat="1" ht="18.75" customHeight="1" x14ac:dyDescent="0.3">
      <c r="A20" s="8" t="s">
        <v>180</v>
      </c>
      <c r="B20" s="9" t="s">
        <v>246</v>
      </c>
      <c r="C20" s="10"/>
      <c r="D20" s="11"/>
      <c r="E20" s="11"/>
      <c r="F20" s="10"/>
      <c r="G20" s="10"/>
      <c r="H20" s="32"/>
    </row>
    <row r="21" spans="1:8" s="3" customFormat="1" ht="187.2" x14ac:dyDescent="0.3">
      <c r="B21" s="16" t="s">
        <v>250</v>
      </c>
      <c r="C21" s="5">
        <v>1</v>
      </c>
      <c r="D21" s="6" t="s">
        <v>11</v>
      </c>
      <c r="E21" s="6"/>
      <c r="F21" s="5"/>
      <c r="G21" s="5">
        <f>F21*E21</f>
        <v>0</v>
      </c>
      <c r="H21" s="33"/>
    </row>
    <row r="22" spans="1:8" s="3" customFormat="1" ht="15.6" x14ac:dyDescent="0.3">
      <c r="B22" s="16" t="s">
        <v>255</v>
      </c>
      <c r="C22" s="5">
        <v>1</v>
      </c>
      <c r="D22" s="6" t="s">
        <v>11</v>
      </c>
      <c r="E22" s="6"/>
      <c r="F22" s="5"/>
      <c r="G22" s="5">
        <f>F22*E22</f>
        <v>0</v>
      </c>
      <c r="H22" s="33"/>
    </row>
    <row r="23" spans="1:8" s="4" customFormat="1" ht="18" x14ac:dyDescent="0.35">
      <c r="A23" s="41" t="s">
        <v>7</v>
      </c>
      <c r="B23" s="41"/>
      <c r="C23" s="41"/>
      <c r="D23" s="41"/>
      <c r="E23" s="41"/>
      <c r="F23" s="41"/>
      <c r="G23" s="27">
        <f>SUM(G17:G22)</f>
        <v>0</v>
      </c>
      <c r="H23" s="34">
        <f>SUM(H17:H22)</f>
        <v>0</v>
      </c>
    </row>
    <row r="24" spans="1:8" s="3" customFormat="1" ht="15.6" x14ac:dyDescent="0.3">
      <c r="A24" s="46" t="s">
        <v>0</v>
      </c>
      <c r="B24" s="46"/>
      <c r="C24" s="46"/>
      <c r="D24" s="46"/>
      <c r="E24" s="46"/>
      <c r="F24" s="46"/>
      <c r="G24" s="12">
        <f>G23*20%</f>
        <v>0</v>
      </c>
      <c r="H24" s="35">
        <f>H23*20%</f>
        <v>0</v>
      </c>
    </row>
    <row r="25" spans="1:8" s="4" customFormat="1" ht="18" x14ac:dyDescent="0.35">
      <c r="A25" s="41" t="s">
        <v>8</v>
      </c>
      <c r="B25" s="41"/>
      <c r="C25" s="41"/>
      <c r="D25" s="41"/>
      <c r="E25" s="41"/>
      <c r="F25" s="41"/>
      <c r="G25" s="27">
        <f>G23+G24</f>
        <v>0</v>
      </c>
      <c r="H25" s="34">
        <f>H23+H24</f>
        <v>0</v>
      </c>
    </row>
  </sheetData>
  <mergeCells count="10">
    <mergeCell ref="A13:H13"/>
    <mergeCell ref="A23:F23"/>
    <mergeCell ref="A24:F24"/>
    <mergeCell ref="A25:F25"/>
    <mergeCell ref="A2:H2"/>
    <mergeCell ref="A3:H3"/>
    <mergeCell ref="A4:H4"/>
    <mergeCell ref="A6:H6"/>
    <mergeCell ref="A8:H8"/>
    <mergeCell ref="C10:G10"/>
  </mergeCells>
  <printOptions horizontalCentered="1"/>
  <pageMargins left="0.23622047244094491" right="0.23622047244094491" top="1.3385826771653544" bottom="0.74803149606299213" header="0.31496062992125984" footer="0.31496062992125984"/>
  <pageSetup paperSize="9" scale="70" fitToHeight="0" orientation="portrait" r:id="rId1"/>
  <headerFooter>
    <oddHeader>&amp;L&amp;G&amp;R&amp;8&amp;K335A6BBURO AMENAGEMENT 
Siège social - 230 Route des Dolines Village Entreprise Bâtiment B 06560 Valbonne
Showroom - 80 route des lucioles Bat F  06560 Valbonne
TEL : 04 97 21 90 42 
Mail : contact@buro-amenagement.com</oddHeader>
    <oddFooter>&amp;L&amp;K335A6BLOT 3&amp;R&amp;10&amp;P / &amp;N</oddFooter>
  </headerFooter>
  <rowBreaks count="1" manualBreakCount="1">
    <brk id="12"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A5C75A-F8F2-496A-B3B8-BA79D148B7E0}">
  <dimension ref="A1:H32"/>
  <sheetViews>
    <sheetView view="pageBreakPreview" topLeftCell="A4" zoomScaleNormal="115" zoomScaleSheetLayoutView="100" workbookViewId="0">
      <selection activeCell="J27" sqref="J27"/>
    </sheetView>
  </sheetViews>
  <sheetFormatPr baseColWidth="10" defaultRowHeight="14.4" x14ac:dyDescent="0.3"/>
  <cols>
    <col min="1" max="1" width="12.88671875" bestFit="1" customWidth="1"/>
    <col min="2" max="2" width="46.109375" customWidth="1"/>
    <col min="3" max="3" width="9.109375" bestFit="1" customWidth="1"/>
    <col min="4" max="5" width="9.44140625" customWidth="1"/>
    <col min="6" max="6" width="13.88671875" bestFit="1" customWidth="1"/>
    <col min="7" max="7" width="19.33203125" customWidth="1"/>
    <col min="8" max="8" width="19.33203125" style="29" customWidth="1"/>
  </cols>
  <sheetData>
    <row r="1" spans="1:8" x14ac:dyDescent="0.3">
      <c r="B1" s="1"/>
      <c r="C1" s="1"/>
      <c r="D1" s="1"/>
      <c r="E1" s="1"/>
      <c r="F1" s="1"/>
      <c r="G1" s="1"/>
      <c r="H1" s="28"/>
    </row>
    <row r="2" spans="1:8" s="3" customFormat="1" ht="84.75" customHeight="1" x14ac:dyDescent="0.3">
      <c r="A2" s="44" t="str">
        <f>RECAP!A2</f>
        <v>3949 SOUS-PREFECTURE DE GRASSE
Projet de modification des surfaces d'accueil</v>
      </c>
      <c r="B2" s="44"/>
      <c r="C2" s="44"/>
      <c r="D2" s="44"/>
      <c r="E2" s="44"/>
      <c r="F2" s="44"/>
      <c r="G2" s="44"/>
      <c r="H2" s="44"/>
    </row>
    <row r="3" spans="1:8" s="3" customFormat="1" ht="30" customHeight="1" x14ac:dyDescent="0.3">
      <c r="A3" s="44" t="str">
        <f>RECAP!A3</f>
        <v>Dossier de consultation des entreprises</v>
      </c>
      <c r="B3" s="44"/>
      <c r="C3" s="44"/>
      <c r="D3" s="44"/>
      <c r="E3" s="44"/>
      <c r="F3" s="44"/>
      <c r="G3" s="44"/>
      <c r="H3" s="44"/>
    </row>
    <row r="4" spans="1:8" s="3" customFormat="1" ht="36" customHeight="1" x14ac:dyDescent="0.3">
      <c r="A4" s="45" t="str">
        <f>RECAP!A4</f>
        <v>Adresse : 
3, Avenue du Général de Gaulle  06 335 Grasse</v>
      </c>
      <c r="B4" s="45"/>
      <c r="C4" s="45"/>
      <c r="D4" s="45"/>
      <c r="E4" s="45"/>
      <c r="F4" s="45"/>
      <c r="G4" s="45"/>
      <c r="H4" s="45"/>
    </row>
    <row r="5" spans="1:8" ht="55.5" customHeight="1" x14ac:dyDescent="0.3"/>
    <row r="6" spans="1:8" s="2" customFormat="1" ht="39.9" customHeight="1" x14ac:dyDescent="0.35">
      <c r="A6" s="42" t="str">
        <f>RECAP!A6</f>
        <v>DPGF</v>
      </c>
      <c r="B6" s="42"/>
      <c r="C6" s="42"/>
      <c r="D6" s="42"/>
      <c r="E6" s="42"/>
      <c r="F6" s="42"/>
      <c r="G6" s="42"/>
      <c r="H6" s="42"/>
    </row>
    <row r="8" spans="1:8" s="4" customFormat="1" ht="21" customHeight="1" x14ac:dyDescent="0.4">
      <c r="A8" s="47" t="s">
        <v>300</v>
      </c>
      <c r="B8" s="47"/>
      <c r="C8" s="47"/>
      <c r="D8" s="47"/>
      <c r="E8" s="47"/>
      <c r="F8" s="47"/>
      <c r="G8" s="47"/>
      <c r="H8" s="47"/>
    </row>
    <row r="9" spans="1:8" ht="18" customHeight="1" x14ac:dyDescent="0.3">
      <c r="B9" s="1"/>
      <c r="C9" s="1"/>
      <c r="D9" s="1"/>
      <c r="E9" s="1"/>
      <c r="F9" s="1"/>
      <c r="G9" s="1"/>
      <c r="H9" s="28"/>
    </row>
    <row r="10" spans="1:8" s="4" customFormat="1" ht="18" x14ac:dyDescent="0.35">
      <c r="A10" s="13" t="str">
        <f>RECAP!C14</f>
        <v>Indice 0</v>
      </c>
      <c r="B10" s="13" t="s">
        <v>156</v>
      </c>
      <c r="C10" s="48"/>
      <c r="D10" s="48"/>
      <c r="E10" s="48"/>
      <c r="F10" s="48"/>
      <c r="G10" s="48"/>
      <c r="H10" s="30"/>
    </row>
    <row r="11" spans="1:8" ht="18" customHeight="1" x14ac:dyDescent="0.3">
      <c r="B11" s="1"/>
      <c r="C11" s="1"/>
      <c r="D11" s="1"/>
      <c r="E11" s="1"/>
      <c r="F11" s="1"/>
      <c r="G11" s="1"/>
      <c r="H11" s="28"/>
    </row>
    <row r="12" spans="1:8" x14ac:dyDescent="0.3">
      <c r="B12" s="1"/>
      <c r="C12" s="1"/>
      <c r="D12" s="1"/>
      <c r="E12" s="1"/>
      <c r="F12" s="1"/>
      <c r="G12" s="1"/>
      <c r="H12" s="28"/>
    </row>
    <row r="13" spans="1:8" s="4" customFormat="1" ht="21" x14ac:dyDescent="0.4">
      <c r="A13" s="43" t="str">
        <f>A8</f>
        <v>LOT 5 - Cloisons aluminium</v>
      </c>
      <c r="B13" s="43"/>
      <c r="C13" s="43"/>
      <c r="D13" s="43"/>
      <c r="E13" s="43"/>
      <c r="F13" s="43"/>
      <c r="G13" s="43"/>
      <c r="H13" s="43"/>
    </row>
    <row r="14" spans="1:8" x14ac:dyDescent="0.3">
      <c r="B14" s="1"/>
      <c r="C14" s="1"/>
      <c r="D14" s="1"/>
      <c r="E14" s="1"/>
      <c r="F14" s="1"/>
      <c r="G14" s="1"/>
      <c r="H14" s="28"/>
    </row>
    <row r="15" spans="1:8" s="3" customFormat="1" ht="15.6" x14ac:dyDescent="0.3">
      <c r="B15" s="7" t="s">
        <v>1</v>
      </c>
      <c r="C15" s="7" t="s">
        <v>4</v>
      </c>
      <c r="D15" s="7" t="s">
        <v>3</v>
      </c>
      <c r="E15" s="7" t="s">
        <v>19</v>
      </c>
      <c r="F15" s="7" t="s">
        <v>20</v>
      </c>
      <c r="G15" s="7" t="s">
        <v>2</v>
      </c>
      <c r="H15" s="31" t="s">
        <v>108</v>
      </c>
    </row>
    <row r="16" spans="1:8" s="3" customFormat="1" ht="18.75" customHeight="1" x14ac:dyDescent="0.3">
      <c r="A16" s="8" t="s">
        <v>209</v>
      </c>
      <c r="B16" s="9" t="s">
        <v>226</v>
      </c>
      <c r="C16" s="10"/>
      <c r="D16" s="11"/>
      <c r="E16" s="11"/>
      <c r="F16" s="10"/>
      <c r="G16" s="10"/>
      <c r="H16" s="32"/>
    </row>
    <row r="17" spans="1:8" s="3" customFormat="1" ht="62.4" x14ac:dyDescent="0.3">
      <c r="A17" s="3" t="s">
        <v>247</v>
      </c>
      <c r="B17" s="16" t="s">
        <v>232</v>
      </c>
      <c r="C17" s="5">
        <v>53</v>
      </c>
      <c r="D17" s="6" t="s">
        <v>5</v>
      </c>
      <c r="E17" s="6"/>
      <c r="F17" s="5"/>
      <c r="G17" s="5">
        <f>F17*E17</f>
        <v>0</v>
      </c>
    </row>
    <row r="18" spans="1:8" s="38" customFormat="1" ht="31.2" x14ac:dyDescent="0.3">
      <c r="A18" s="38" t="s">
        <v>248</v>
      </c>
      <c r="B18" s="39" t="s">
        <v>227</v>
      </c>
      <c r="C18" s="33">
        <v>53</v>
      </c>
      <c r="D18" s="37" t="s">
        <v>5</v>
      </c>
      <c r="E18" s="37"/>
      <c r="F18" s="33"/>
      <c r="G18" s="33"/>
      <c r="H18" s="33">
        <f>F18*E18</f>
        <v>0</v>
      </c>
    </row>
    <row r="19" spans="1:8" s="3" customFormat="1" ht="18.75" customHeight="1" x14ac:dyDescent="0.3">
      <c r="A19" s="8" t="s">
        <v>210</v>
      </c>
      <c r="B19" s="9" t="s">
        <v>228</v>
      </c>
      <c r="C19" s="10"/>
      <c r="D19" s="11"/>
      <c r="E19" s="11"/>
      <c r="F19" s="10"/>
      <c r="G19" s="10"/>
      <c r="H19" s="10"/>
    </row>
    <row r="20" spans="1:8" s="3" customFormat="1" ht="46.8" x14ac:dyDescent="0.3">
      <c r="A20" s="3" t="s">
        <v>211</v>
      </c>
      <c r="B20" s="16" t="s">
        <v>234</v>
      </c>
      <c r="C20" s="5">
        <v>30</v>
      </c>
      <c r="D20" s="6" t="s">
        <v>5</v>
      </c>
      <c r="E20" s="6"/>
      <c r="F20" s="5"/>
      <c r="G20" s="5">
        <f>F20*E20</f>
        <v>0</v>
      </c>
    </row>
    <row r="21" spans="1:8" s="38" customFormat="1" ht="15.6" x14ac:dyDescent="0.3">
      <c r="A21" s="38" t="s">
        <v>287</v>
      </c>
      <c r="B21" s="39" t="s">
        <v>233</v>
      </c>
      <c r="C21" s="33">
        <v>30</v>
      </c>
      <c r="D21" s="37" t="s">
        <v>5</v>
      </c>
      <c r="E21" s="37"/>
      <c r="F21" s="33"/>
      <c r="G21" s="33"/>
      <c r="H21" s="33">
        <f>F21*E21</f>
        <v>0</v>
      </c>
    </row>
    <row r="22" spans="1:8" s="3" customFormat="1" ht="18.75" customHeight="1" x14ac:dyDescent="0.3">
      <c r="A22" s="8" t="s">
        <v>212</v>
      </c>
      <c r="B22" s="9" t="s">
        <v>47</v>
      </c>
      <c r="C22" s="10"/>
      <c r="D22" s="11"/>
      <c r="E22" s="11"/>
      <c r="F22" s="10"/>
      <c r="G22" s="10"/>
      <c r="H22" s="10"/>
    </row>
    <row r="23" spans="1:8" s="3" customFormat="1" ht="31.2" x14ac:dyDescent="0.3">
      <c r="B23" s="16" t="s">
        <v>235</v>
      </c>
      <c r="C23" s="5">
        <v>18</v>
      </c>
      <c r="D23" s="6" t="s">
        <v>10</v>
      </c>
      <c r="E23" s="6"/>
      <c r="F23" s="5"/>
      <c r="G23" s="5">
        <f>F23*E23</f>
        <v>0</v>
      </c>
    </row>
    <row r="24" spans="1:8" s="3" customFormat="1" ht="18.75" customHeight="1" x14ac:dyDescent="0.3">
      <c r="A24" s="8" t="s">
        <v>288</v>
      </c>
      <c r="B24" s="9" t="s">
        <v>229</v>
      </c>
      <c r="C24" s="10"/>
      <c r="D24" s="11"/>
      <c r="E24" s="11"/>
      <c r="F24" s="10"/>
      <c r="G24" s="10"/>
      <c r="H24" s="10"/>
    </row>
    <row r="25" spans="1:8" s="3" customFormat="1" ht="46.8" x14ac:dyDescent="0.3">
      <c r="B25" s="16" t="s">
        <v>236</v>
      </c>
      <c r="C25" s="5">
        <v>6</v>
      </c>
      <c r="D25" s="6" t="s">
        <v>10</v>
      </c>
      <c r="E25" s="6"/>
      <c r="F25" s="5"/>
      <c r="G25" s="5">
        <f>F25*E25</f>
        <v>0</v>
      </c>
    </row>
    <row r="26" spans="1:8" s="38" customFormat="1" ht="31.2" x14ac:dyDescent="0.3">
      <c r="B26" s="39" t="s">
        <v>237</v>
      </c>
      <c r="C26" s="33">
        <v>6</v>
      </c>
      <c r="D26" s="37" t="s">
        <v>10</v>
      </c>
      <c r="E26" s="37"/>
      <c r="F26" s="33"/>
      <c r="G26" s="33"/>
      <c r="H26" s="33">
        <f>F26*E26</f>
        <v>0</v>
      </c>
    </row>
    <row r="27" spans="1:8" s="3" customFormat="1" ht="18.75" customHeight="1" x14ac:dyDescent="0.3">
      <c r="A27" s="8" t="s">
        <v>289</v>
      </c>
      <c r="B27" s="9" t="s">
        <v>231</v>
      </c>
      <c r="C27" s="10"/>
      <c r="D27" s="11"/>
      <c r="E27" s="11"/>
      <c r="F27" s="10"/>
      <c r="G27" s="10"/>
      <c r="H27" s="10"/>
    </row>
    <row r="28" spans="1:8" s="3" customFormat="1" ht="46.8" x14ac:dyDescent="0.3">
      <c r="B28" s="16" t="s">
        <v>241</v>
      </c>
      <c r="C28" s="5">
        <v>15</v>
      </c>
      <c r="D28" s="6" t="s">
        <v>5</v>
      </c>
      <c r="E28" s="6"/>
      <c r="F28" s="5"/>
      <c r="G28" s="5">
        <f>F28*E28</f>
        <v>0</v>
      </c>
    </row>
    <row r="29" spans="1:8" s="3" customFormat="1" ht="15.6" x14ac:dyDescent="0.3">
      <c r="B29" s="16"/>
      <c r="C29" s="5"/>
      <c r="D29" s="6"/>
      <c r="E29" s="6"/>
      <c r="F29" s="5"/>
      <c r="G29" s="5"/>
      <c r="H29" s="33"/>
    </row>
    <row r="30" spans="1:8" s="4" customFormat="1" ht="18" x14ac:dyDescent="0.35">
      <c r="A30" s="41" t="s">
        <v>7</v>
      </c>
      <c r="B30" s="41"/>
      <c r="C30" s="41"/>
      <c r="D30" s="41"/>
      <c r="E30" s="41"/>
      <c r="F30" s="41"/>
      <c r="G30" s="27">
        <f>SUM(G17:G29)</f>
        <v>0</v>
      </c>
      <c r="H30" s="34">
        <f>SUM(H17:H29)</f>
        <v>0</v>
      </c>
    </row>
    <row r="31" spans="1:8" s="3" customFormat="1" ht="15.6" x14ac:dyDescent="0.3">
      <c r="A31" s="46" t="s">
        <v>0</v>
      </c>
      <c r="B31" s="46"/>
      <c r="C31" s="46"/>
      <c r="D31" s="46"/>
      <c r="E31" s="46"/>
      <c r="F31" s="46"/>
      <c r="G31" s="12">
        <f>G30*20%</f>
        <v>0</v>
      </c>
      <c r="H31" s="35">
        <f>H30*20%</f>
        <v>0</v>
      </c>
    </row>
    <row r="32" spans="1:8" s="4" customFormat="1" ht="18" x14ac:dyDescent="0.35">
      <c r="A32" s="41" t="s">
        <v>8</v>
      </c>
      <c r="B32" s="41"/>
      <c r="C32" s="41"/>
      <c r="D32" s="41"/>
      <c r="E32" s="41"/>
      <c r="F32" s="41"/>
      <c r="G32" s="27">
        <f>G30+G31</f>
        <v>0</v>
      </c>
      <c r="H32" s="34">
        <f>H30+H31</f>
        <v>0</v>
      </c>
    </row>
  </sheetData>
  <mergeCells count="10">
    <mergeCell ref="A13:H13"/>
    <mergeCell ref="A30:F30"/>
    <mergeCell ref="A31:F31"/>
    <mergeCell ref="A32:F32"/>
    <mergeCell ref="A2:H2"/>
    <mergeCell ref="A3:H3"/>
    <mergeCell ref="A4:H4"/>
    <mergeCell ref="A6:H6"/>
    <mergeCell ref="A8:H8"/>
    <mergeCell ref="C10:G10"/>
  </mergeCells>
  <printOptions horizontalCentered="1"/>
  <pageMargins left="0.23622047244094491" right="0.23622047244094491" top="1.3385826771653544" bottom="0.74803149606299213" header="0.31496062992125984" footer="0.31496062992125984"/>
  <pageSetup paperSize="9" scale="70" fitToHeight="0" orientation="portrait" r:id="rId1"/>
  <headerFooter>
    <oddHeader>&amp;L&amp;G&amp;R&amp;8&amp;K335A6BBURO AMENAGEMENT 
Siège social - 230 Route des Dolines Village Entreprise Bâtiment B 06560 Valbonne
Showroom - 80 route des lucioles Bat F  06560 Valbonne
TEL : 04 97 21 90 42 
Mail : contact@buro-amenagement.com</oddHeader>
    <oddFooter>&amp;L&amp;K335A6BLOT 3&amp;R&amp;10&amp;P / &amp;N</oddFooter>
  </headerFooter>
  <rowBreaks count="1" manualBreakCount="1">
    <brk id="12"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91CDEC-8B28-4AE1-86A4-F66C5A7F7D2F}">
  <dimension ref="A1:H29"/>
  <sheetViews>
    <sheetView view="pageBreakPreview" topLeftCell="A2" zoomScaleNormal="115" zoomScaleSheetLayoutView="100" workbookViewId="0">
      <selection activeCell="J27" sqref="J27"/>
    </sheetView>
  </sheetViews>
  <sheetFormatPr baseColWidth="10" defaultRowHeight="14.4" x14ac:dyDescent="0.3"/>
  <cols>
    <col min="1" max="1" width="12.88671875" bestFit="1" customWidth="1"/>
    <col min="2" max="2" width="46.109375" customWidth="1"/>
    <col min="3" max="3" width="9.109375" bestFit="1" customWidth="1"/>
    <col min="4" max="5" width="9.44140625" customWidth="1"/>
    <col min="6" max="6" width="13.88671875" bestFit="1" customWidth="1"/>
    <col min="7" max="7" width="19.33203125" customWidth="1"/>
    <col min="8" max="8" width="19.33203125" style="29" customWidth="1"/>
  </cols>
  <sheetData>
    <row r="1" spans="1:8" x14ac:dyDescent="0.3">
      <c r="B1" s="1"/>
      <c r="C1" s="1"/>
      <c r="D1" s="1"/>
      <c r="E1" s="1"/>
      <c r="F1" s="1"/>
      <c r="G1" s="1"/>
      <c r="H1" s="28"/>
    </row>
    <row r="2" spans="1:8" s="3" customFormat="1" ht="84.75" customHeight="1" x14ac:dyDescent="0.3">
      <c r="A2" s="44" t="str">
        <f>RECAP!A2</f>
        <v>3949 SOUS-PREFECTURE DE GRASSE
Projet de modification des surfaces d'accueil</v>
      </c>
      <c r="B2" s="44"/>
      <c r="C2" s="44"/>
      <c r="D2" s="44"/>
      <c r="E2" s="44"/>
      <c r="F2" s="44"/>
      <c r="G2" s="44"/>
      <c r="H2" s="44"/>
    </row>
    <row r="3" spans="1:8" s="3" customFormat="1" ht="30" customHeight="1" x14ac:dyDescent="0.3">
      <c r="A3" s="44" t="str">
        <f>RECAP!A3</f>
        <v>Dossier de consultation des entreprises</v>
      </c>
      <c r="B3" s="44"/>
      <c r="C3" s="44"/>
      <c r="D3" s="44"/>
      <c r="E3" s="44"/>
      <c r="F3" s="44"/>
      <c r="G3" s="44"/>
      <c r="H3" s="44"/>
    </row>
    <row r="4" spans="1:8" s="3" customFormat="1" ht="36" customHeight="1" x14ac:dyDescent="0.3">
      <c r="A4" s="45" t="str">
        <f>RECAP!A4</f>
        <v>Adresse : 
3, Avenue du Général de Gaulle  06 335 Grasse</v>
      </c>
      <c r="B4" s="45"/>
      <c r="C4" s="45"/>
      <c r="D4" s="45"/>
      <c r="E4" s="45"/>
      <c r="F4" s="45"/>
      <c r="G4" s="45"/>
      <c r="H4" s="45"/>
    </row>
    <row r="5" spans="1:8" ht="55.5" customHeight="1" x14ac:dyDescent="0.3"/>
    <row r="6" spans="1:8" s="2" customFormat="1" ht="39.9" customHeight="1" x14ac:dyDescent="0.35">
      <c r="A6" s="42" t="str">
        <f>RECAP!A6</f>
        <v>DPGF</v>
      </c>
      <c r="B6" s="42"/>
      <c r="C6" s="42"/>
      <c r="D6" s="42"/>
      <c r="E6" s="42"/>
      <c r="F6" s="42"/>
      <c r="G6" s="42"/>
      <c r="H6" s="42"/>
    </row>
    <row r="8" spans="1:8" s="4" customFormat="1" ht="21" customHeight="1" x14ac:dyDescent="0.4">
      <c r="A8" s="47" t="s">
        <v>290</v>
      </c>
      <c r="B8" s="47"/>
      <c r="C8" s="47"/>
      <c r="D8" s="47"/>
      <c r="E8" s="47"/>
      <c r="F8" s="47"/>
      <c r="G8" s="47"/>
      <c r="H8" s="47"/>
    </row>
    <row r="9" spans="1:8" ht="18" customHeight="1" x14ac:dyDescent="0.3">
      <c r="B9" s="1"/>
      <c r="C9" s="1"/>
      <c r="D9" s="1"/>
      <c r="E9" s="1"/>
      <c r="F9" s="1"/>
      <c r="G9" s="1"/>
      <c r="H9" s="28"/>
    </row>
    <row r="10" spans="1:8" s="4" customFormat="1" ht="18" x14ac:dyDescent="0.35">
      <c r="A10" s="13" t="str">
        <f>RECAP!C14</f>
        <v>Indice 0</v>
      </c>
      <c r="B10" s="13" t="s">
        <v>156</v>
      </c>
      <c r="C10" s="48"/>
      <c r="D10" s="48"/>
      <c r="E10" s="48"/>
      <c r="F10" s="48"/>
      <c r="G10" s="48"/>
      <c r="H10" s="30"/>
    </row>
    <row r="11" spans="1:8" ht="18" customHeight="1" x14ac:dyDescent="0.3">
      <c r="B11" s="1"/>
      <c r="C11" s="1"/>
      <c r="D11" s="1"/>
      <c r="E11" s="1"/>
      <c r="F11" s="1"/>
      <c r="G11" s="1"/>
      <c r="H11" s="28"/>
    </row>
    <row r="12" spans="1:8" x14ac:dyDescent="0.3">
      <c r="B12" s="1"/>
      <c r="C12" s="1"/>
      <c r="D12" s="1"/>
      <c r="E12" s="1"/>
      <c r="F12" s="1"/>
      <c r="G12" s="1"/>
      <c r="H12" s="28"/>
    </row>
    <row r="13" spans="1:8" s="4" customFormat="1" ht="21" x14ac:dyDescent="0.4">
      <c r="A13" s="43" t="str">
        <f>A8</f>
        <v>LOT 6 - Mobilier</v>
      </c>
      <c r="B13" s="43"/>
      <c r="C13" s="43"/>
      <c r="D13" s="43"/>
      <c r="E13" s="43"/>
      <c r="F13" s="43"/>
      <c r="G13" s="43"/>
      <c r="H13" s="43"/>
    </row>
    <row r="14" spans="1:8" x14ac:dyDescent="0.3">
      <c r="B14" s="1"/>
      <c r="C14" s="1"/>
      <c r="D14" s="1"/>
      <c r="E14" s="1"/>
      <c r="F14" s="1"/>
      <c r="G14" s="1"/>
      <c r="H14" s="28"/>
    </row>
    <row r="15" spans="1:8" s="3" customFormat="1" ht="15.6" x14ac:dyDescent="0.3">
      <c r="B15" s="7" t="s">
        <v>1</v>
      </c>
      <c r="C15" s="7" t="s">
        <v>4</v>
      </c>
      <c r="D15" s="7" t="s">
        <v>3</v>
      </c>
      <c r="E15" s="7" t="s">
        <v>19</v>
      </c>
      <c r="F15" s="7" t="s">
        <v>20</v>
      </c>
      <c r="G15" s="7" t="s">
        <v>2</v>
      </c>
      <c r="H15" s="31" t="s">
        <v>108</v>
      </c>
    </row>
    <row r="16" spans="1:8" s="3" customFormat="1" ht="18.75" customHeight="1" x14ac:dyDescent="0.3">
      <c r="A16" s="8" t="s">
        <v>213</v>
      </c>
      <c r="B16" s="9" t="s">
        <v>214</v>
      </c>
      <c r="C16" s="10"/>
      <c r="D16" s="11"/>
      <c r="E16" s="11"/>
      <c r="F16" s="10"/>
      <c r="G16" s="10"/>
      <c r="H16" s="32"/>
    </row>
    <row r="17" spans="1:8" s="3" customFormat="1" ht="31.2" x14ac:dyDescent="0.3">
      <c r="B17" s="16" t="s">
        <v>217</v>
      </c>
      <c r="C17" s="5">
        <v>1</v>
      </c>
      <c r="D17" s="6" t="s">
        <v>11</v>
      </c>
      <c r="E17" s="6"/>
      <c r="F17" s="5"/>
      <c r="G17" s="5">
        <f>F17*E17</f>
        <v>0</v>
      </c>
      <c r="H17" s="33"/>
    </row>
    <row r="18" spans="1:8" s="3" customFormat="1" ht="15.6" x14ac:dyDescent="0.3">
      <c r="B18" s="16" t="s">
        <v>216</v>
      </c>
      <c r="C18" s="5"/>
      <c r="D18" s="6"/>
      <c r="E18" s="6"/>
      <c r="F18" s="5"/>
      <c r="G18" s="5"/>
      <c r="H18" s="33"/>
    </row>
    <row r="19" spans="1:8" s="3" customFormat="1" ht="31.2" x14ac:dyDescent="0.3">
      <c r="B19" s="16" t="s">
        <v>220</v>
      </c>
      <c r="C19" s="5"/>
      <c r="D19" s="6"/>
      <c r="E19" s="6"/>
      <c r="F19" s="5"/>
      <c r="G19" s="5"/>
      <c r="H19" s="33"/>
    </row>
    <row r="20" spans="1:8" s="3" customFormat="1" ht="15.6" x14ac:dyDescent="0.3">
      <c r="B20" s="16" t="s">
        <v>219</v>
      </c>
      <c r="C20" s="5"/>
      <c r="D20" s="6"/>
      <c r="E20" s="6"/>
      <c r="F20" s="5"/>
      <c r="G20" s="5"/>
      <c r="H20" s="33"/>
    </row>
    <row r="21" spans="1:8" s="3" customFormat="1" ht="31.2" x14ac:dyDescent="0.3">
      <c r="B21" s="16" t="s">
        <v>221</v>
      </c>
      <c r="C21" s="5"/>
      <c r="D21" s="6"/>
      <c r="E21" s="6"/>
      <c r="F21" s="5"/>
      <c r="G21" s="5"/>
      <c r="H21" s="33"/>
    </row>
    <row r="22" spans="1:8" s="3" customFormat="1" ht="15.6" x14ac:dyDescent="0.3">
      <c r="B22" s="24" t="s">
        <v>215</v>
      </c>
      <c r="C22" s="5"/>
      <c r="D22" s="6"/>
      <c r="E22" s="6"/>
      <c r="F22" s="5"/>
      <c r="G22" s="5"/>
    </row>
    <row r="23" spans="1:8" s="38" customFormat="1" ht="15.6" x14ac:dyDescent="0.3">
      <c r="B23" s="39" t="s">
        <v>222</v>
      </c>
      <c r="C23" s="33">
        <v>1</v>
      </c>
      <c r="D23" s="37" t="s">
        <v>11</v>
      </c>
      <c r="E23" s="37"/>
      <c r="F23" s="33"/>
      <c r="H23" s="33">
        <f>F23*E23</f>
        <v>0</v>
      </c>
    </row>
    <row r="24" spans="1:8" s="38" customFormat="1" ht="15.6" x14ac:dyDescent="0.3">
      <c r="B24" s="39" t="s">
        <v>218</v>
      </c>
      <c r="C24" s="33">
        <v>1</v>
      </c>
      <c r="D24" s="37" t="s">
        <v>11</v>
      </c>
      <c r="E24" s="37"/>
      <c r="F24" s="33"/>
      <c r="G24" s="33"/>
      <c r="H24" s="33">
        <f t="shared" ref="H24:H25" si="0">F24*E24</f>
        <v>0</v>
      </c>
    </row>
    <row r="25" spans="1:8" s="38" customFormat="1" ht="15.6" x14ac:dyDescent="0.3">
      <c r="B25" s="39" t="s">
        <v>223</v>
      </c>
      <c r="C25" s="33">
        <v>1</v>
      </c>
      <c r="D25" s="37" t="s">
        <v>11</v>
      </c>
      <c r="E25" s="37"/>
      <c r="F25" s="33"/>
      <c r="G25" s="33"/>
      <c r="H25" s="33">
        <f t="shared" si="0"/>
        <v>0</v>
      </c>
    </row>
    <row r="26" spans="1:8" s="3" customFormat="1" ht="15.6" x14ac:dyDescent="0.3">
      <c r="B26" s="16"/>
      <c r="C26" s="5"/>
      <c r="D26" s="6"/>
      <c r="E26" s="6"/>
      <c r="F26" s="5"/>
      <c r="G26" s="5"/>
      <c r="H26" s="33"/>
    </row>
    <row r="27" spans="1:8" s="4" customFormat="1" ht="18" x14ac:dyDescent="0.35">
      <c r="A27" s="41" t="s">
        <v>7</v>
      </c>
      <c r="B27" s="41"/>
      <c r="C27" s="41"/>
      <c r="D27" s="41"/>
      <c r="E27" s="41"/>
      <c r="F27" s="41"/>
      <c r="G27" s="27">
        <f>SUM(G17:G26)</f>
        <v>0</v>
      </c>
      <c r="H27" s="34">
        <f>SUM(H17:H26)</f>
        <v>0</v>
      </c>
    </row>
    <row r="28" spans="1:8" s="3" customFormat="1" ht="15.6" x14ac:dyDescent="0.3">
      <c r="A28" s="46" t="s">
        <v>0</v>
      </c>
      <c r="B28" s="46"/>
      <c r="C28" s="46"/>
      <c r="D28" s="46"/>
      <c r="E28" s="46"/>
      <c r="F28" s="46"/>
      <c r="G28" s="12">
        <f>G27*20%</f>
        <v>0</v>
      </c>
      <c r="H28" s="35">
        <f>H27*20%</f>
        <v>0</v>
      </c>
    </row>
    <row r="29" spans="1:8" s="4" customFormat="1" ht="18" x14ac:dyDescent="0.35">
      <c r="A29" s="41" t="s">
        <v>8</v>
      </c>
      <c r="B29" s="41"/>
      <c r="C29" s="41"/>
      <c r="D29" s="41"/>
      <c r="E29" s="41"/>
      <c r="F29" s="41"/>
      <c r="G29" s="27">
        <f>G27+G28</f>
        <v>0</v>
      </c>
      <c r="H29" s="34">
        <f>H27+H28</f>
        <v>0</v>
      </c>
    </row>
  </sheetData>
  <mergeCells count="10">
    <mergeCell ref="A13:H13"/>
    <mergeCell ref="A27:F27"/>
    <mergeCell ref="A28:F28"/>
    <mergeCell ref="A29:F29"/>
    <mergeCell ref="A2:H2"/>
    <mergeCell ref="A3:H3"/>
    <mergeCell ref="A4:H4"/>
    <mergeCell ref="A6:H6"/>
    <mergeCell ref="A8:H8"/>
    <mergeCell ref="C10:G10"/>
  </mergeCells>
  <printOptions horizontalCentered="1"/>
  <pageMargins left="0.23622047244094491" right="0.23622047244094491" top="1.3385826771653544" bottom="0.74803149606299213" header="0.31496062992125984" footer="0.31496062992125984"/>
  <pageSetup paperSize="9" scale="70" fitToHeight="0" orientation="portrait" r:id="rId1"/>
  <headerFooter>
    <oddHeader>&amp;L&amp;G&amp;R&amp;8&amp;K335A6BBURO AMENAGEMENT 
Siège social - 230 Route des Dolines Village Entreprise Bâtiment B 06560 Valbonne
Showroom - 80 route des lucioles Bat F  06560 Valbonne
TEL : 04 97 21 90 42 
Mail : contact@buro-amenagement.com</oddHeader>
    <oddFooter>&amp;L&amp;K335A6BLOT 3&amp;R&amp;10&amp;P / &amp;N</oddFooter>
  </headerFooter>
  <rowBreaks count="1" manualBreakCount="1">
    <brk id="12"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14</vt:i4>
      </vt:variant>
    </vt:vector>
  </HeadingPairs>
  <TitlesOfParts>
    <vt:vector size="21" baseType="lpstr">
      <vt:lpstr>RECAP</vt:lpstr>
      <vt:lpstr>lot 1</vt:lpstr>
      <vt:lpstr>lot 2</vt:lpstr>
      <vt:lpstr>lot 3</vt:lpstr>
      <vt:lpstr>lot 4</vt:lpstr>
      <vt:lpstr>lot 5</vt:lpstr>
      <vt:lpstr>lot 6</vt:lpstr>
      <vt:lpstr>'lot 1'!Impression_des_titres</vt:lpstr>
      <vt:lpstr>'lot 2'!Impression_des_titres</vt:lpstr>
      <vt:lpstr>'lot 3'!Impression_des_titres</vt:lpstr>
      <vt:lpstr>'lot 4'!Impression_des_titres</vt:lpstr>
      <vt:lpstr>'lot 5'!Impression_des_titres</vt:lpstr>
      <vt:lpstr>'lot 6'!Impression_des_titres</vt:lpstr>
      <vt:lpstr>RECAP!Impression_des_titres</vt:lpstr>
      <vt:lpstr>'lot 1'!Zone_d_impression</vt:lpstr>
      <vt:lpstr>'lot 2'!Zone_d_impression</vt:lpstr>
      <vt:lpstr>'lot 3'!Zone_d_impression</vt:lpstr>
      <vt:lpstr>'lot 4'!Zone_d_impression</vt:lpstr>
      <vt:lpstr>'lot 5'!Zone_d_impression</vt:lpstr>
      <vt:lpstr>'lot 6'!Zone_d_impression</vt:lpstr>
      <vt:lpstr>RECAP!Zone_d_impression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Maud Wilk</dc:creator>
  <cp:lastModifiedBy>Adeline Ruiz</cp:lastModifiedBy>
  <cp:lastPrinted>2025-06-26T10:05:46Z</cp:lastPrinted>
  <dcterms:created xsi:type="dcterms:W3CDTF">2014-07-10T13:18:25Z</dcterms:created>
  <dcterms:modified xsi:type="dcterms:W3CDTF">2025-06-26T10:09:20Z</dcterms:modified>
</cp:coreProperties>
</file>